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270" windowWidth="14940" windowHeight="7920" tabRatio="884" activeTab="7"/>
  </bookViews>
  <sheets>
    <sheet name="داراييهاي غير منقول" sheetId="25" r:id="rId1"/>
    <sheet name="مخارج سرمایه ای" sheetId="23" r:id="rId2"/>
    <sheet name="غیر عملیاتی" sheetId="22" r:id="rId3"/>
    <sheet name="هزینه مالی" sheetId="21" r:id="rId4"/>
    <sheet name="هزینه اداری" sheetId="19" r:id="rId5"/>
    <sheet name="حقوق" sheetId="18" r:id="rId6"/>
    <sheet name="هزینه عملیاتی" sheetId="17" r:id="rId7"/>
    <sheet name="درآمد" sheetId="3" r:id="rId8"/>
    <sheet name="مازاد" sheetId="2" r:id="rId9"/>
    <sheet name="صفحه 1" sheetId="24" r:id="rId10"/>
  </sheets>
  <definedNames>
    <definedName name="_xlnm.Print_Area" localSheetId="3">'هزینه مالی'!$A$1:$F$39</definedName>
  </definedNames>
  <calcPr calcId="145621"/>
</workbook>
</file>

<file path=xl/calcChain.xml><?xml version="1.0" encoding="utf-8"?>
<calcChain xmlns="http://schemas.openxmlformats.org/spreadsheetml/2006/main">
  <c r="F7" i="25" l="1"/>
  <c r="A15" i="2" l="1"/>
  <c r="F8" i="25"/>
  <c r="F5" i="25"/>
  <c r="F6" i="25"/>
  <c r="A12" i="23"/>
  <c r="B14" i="22"/>
  <c r="A14" i="22"/>
  <c r="A8" i="17"/>
  <c r="A27" i="18" l="1"/>
  <c r="A7" i="17" s="1"/>
  <c r="B39" i="21" l="1"/>
  <c r="B24" i="19"/>
  <c r="C31" i="3"/>
  <c r="A39" i="21" l="1"/>
  <c r="A11" i="2" s="1"/>
  <c r="A24" i="19" l="1"/>
  <c r="B31" i="3"/>
  <c r="A6" i="2" s="1"/>
  <c r="F10" i="25" l="1"/>
  <c r="A16" i="2" s="1"/>
  <c r="B12" i="23" l="1"/>
  <c r="E10" i="25" l="1"/>
  <c r="D10" i="25"/>
  <c r="C10" i="25"/>
  <c r="B27" i="18" l="1"/>
  <c r="A12" i="2" l="1"/>
  <c r="A9" i="17" l="1"/>
  <c r="A8" i="2" s="1"/>
  <c r="A9" i="2" s="1"/>
  <c r="A13" i="2" s="1"/>
</calcChain>
</file>

<file path=xl/sharedStrings.xml><?xml version="1.0" encoding="utf-8"?>
<sst xmlns="http://schemas.openxmlformats.org/spreadsheetml/2006/main" count="182" uniqueCount="151">
  <si>
    <t>شرح</t>
  </si>
  <si>
    <t>سازمان نظام مهندسی ساختمان استان کرمانشاه</t>
  </si>
  <si>
    <t>جمع</t>
  </si>
  <si>
    <t>یادداشت 4</t>
  </si>
  <si>
    <t>یادداشت 2</t>
  </si>
  <si>
    <t>حق عضویت اعضای با پروانه</t>
  </si>
  <si>
    <t>حق عضویت اعضای بدون پروانه</t>
  </si>
  <si>
    <t>پیوست</t>
  </si>
  <si>
    <t>مبالغ به ریال</t>
  </si>
  <si>
    <t xml:space="preserve">        درآمد ناشی از ارائه خدمات</t>
  </si>
  <si>
    <t xml:space="preserve">    کسر می شود:</t>
  </si>
  <si>
    <t xml:space="preserve">    هزینه های عملیاتی</t>
  </si>
  <si>
    <t xml:space="preserve">    مازاد عملیاتی خالص</t>
  </si>
  <si>
    <t xml:space="preserve">    اضافه می شود (کسر می شود):</t>
  </si>
  <si>
    <t xml:space="preserve">    هزینه های مالی</t>
  </si>
  <si>
    <t xml:space="preserve">    خالص سایر درآمدها و هزینه های غیر عملیاتی</t>
  </si>
  <si>
    <t xml:space="preserve">     مازاد (کسری) خالص</t>
  </si>
  <si>
    <t>%5نمایندگی شهرستان ها</t>
  </si>
  <si>
    <t>%5دفتر مرکزی کرمانشاه</t>
  </si>
  <si>
    <t>هئیت مدیره</t>
  </si>
  <si>
    <t>اعضای سازمان</t>
  </si>
  <si>
    <t xml:space="preserve">    جمع</t>
  </si>
  <si>
    <t xml:space="preserve">   جمع</t>
  </si>
  <si>
    <t xml:space="preserve">   هزینه حقوق و دستمزد و سایر هزینه های کارکنان</t>
  </si>
  <si>
    <t xml:space="preserve">   هزینه تعمیر و نگهداری ابنیه</t>
  </si>
  <si>
    <t xml:space="preserve">  جمع</t>
  </si>
  <si>
    <t xml:space="preserve">  حق الزحمه اعضاء شورای انتظامی</t>
  </si>
  <si>
    <t xml:space="preserve">  حق الزحمه بازرسان سازمان</t>
  </si>
  <si>
    <t xml:space="preserve"> درج آگهی ها و اطلاع رسانیهای مطبوعاتی</t>
  </si>
  <si>
    <t>اضافه کار</t>
  </si>
  <si>
    <t>حق صدور پروانه اشتغال جدید</t>
  </si>
  <si>
    <t xml:space="preserve">  حق الزحمه حضور اعضاء هیات مدیره در جلسات هیئت رئیسه و هئیت مدیره و خارج از سازمان</t>
  </si>
  <si>
    <t xml:space="preserve">  حق ماموریت اعضای سازمان در خارج از استان</t>
  </si>
  <si>
    <t>بانک ملت</t>
  </si>
  <si>
    <t>هزینه اجاره محل</t>
  </si>
  <si>
    <t>حق الزحمه کنترل نقشه</t>
  </si>
  <si>
    <t>حق الزحمه رئیس سازمان</t>
  </si>
  <si>
    <t>حق عضویت اعضای سازمان</t>
  </si>
  <si>
    <t xml:space="preserve">  حق عضویت اعضای سازمان به شورای مرکزی</t>
  </si>
  <si>
    <t>2-1</t>
  </si>
  <si>
    <t>2-2</t>
  </si>
  <si>
    <t>یادداشت 3</t>
  </si>
  <si>
    <t>حق السهم دريافتي از مجری ذیصلاح</t>
  </si>
  <si>
    <t xml:space="preserve">حق السهم دريافتي از مهندسان بابت برگزاری کلاسهای آموزشی </t>
  </si>
  <si>
    <t>حق السهم دريافتي بابت ارائه خدمات گازرسانی استان</t>
  </si>
  <si>
    <t>حق السهم دريافتي بابت ارائه خدمات تفکیکی نقشه های ثبتی</t>
  </si>
  <si>
    <t>اجراي ابنيه و تاسيسات ساختمان جدید نظام مهندسی</t>
  </si>
  <si>
    <t>هزينه هاي پژوهشي و فن آوري هاي نوين در صنعت ساختمان و انرژي</t>
  </si>
  <si>
    <t>هزینه تعمیر و نگهداری اثاثه و منصوبات</t>
  </si>
  <si>
    <t>بانك صادرات</t>
  </si>
  <si>
    <t>برای سال مالی منتهی به 29 اسفند 1393</t>
  </si>
  <si>
    <t>حق السهم دريافتي كارشناسي ماده 27</t>
  </si>
  <si>
    <t xml:space="preserve"> حمايت هاي مالي سازمان به اعضاء در شرايط خاص</t>
  </si>
  <si>
    <t xml:space="preserve">  هزینه نظارت سازمان بر حسن انجام خدمات مهندسی در بخش طراحي، نظارت و اجرا</t>
  </si>
  <si>
    <t>درآمد تاسيس و تمديد دفاتر مهندسی و شرکت های حقوقی و مجري ذيصلاح</t>
  </si>
  <si>
    <t>تهیه سررسید</t>
  </si>
  <si>
    <t>یادداشت ها</t>
  </si>
  <si>
    <t xml:space="preserve">   هزینه های اداری و تشكيلاتي</t>
  </si>
  <si>
    <t>بيمه بيكاري</t>
  </si>
  <si>
    <t>بیمه سهم كارفرما</t>
  </si>
  <si>
    <t>بن كارگري</t>
  </si>
  <si>
    <t xml:space="preserve">عیدی </t>
  </si>
  <si>
    <t>سنوات</t>
  </si>
  <si>
    <t>بازخريد مرخصي</t>
  </si>
  <si>
    <t>مزاياي غير نقدي و پاداش</t>
  </si>
  <si>
    <t xml:space="preserve">هزینه حقوق پايه (مزد شغل-مسكن-اولاد و ساير) </t>
  </si>
  <si>
    <t>حق ماموريت</t>
  </si>
  <si>
    <t xml:space="preserve">  حق ماموریت اعضاء هیئت مدیره در خارج از استان</t>
  </si>
  <si>
    <t xml:space="preserve">  حق الزحمه اعضای سازمان در جلسات- گروه ها و  کمیسیون ها</t>
  </si>
  <si>
    <t>استخر</t>
  </si>
  <si>
    <t>تفريحي و اقامتي</t>
  </si>
  <si>
    <t>رشته هاي ورزشي</t>
  </si>
  <si>
    <t>مجامع و جلسات تخصصي</t>
  </si>
  <si>
    <t>بانك كشاورزي</t>
  </si>
  <si>
    <t xml:space="preserve">هزینه برگزاری دوره های آموزشی </t>
  </si>
  <si>
    <t xml:space="preserve">درآمد تاسيس </t>
  </si>
  <si>
    <t xml:space="preserve">درآمد تمديد </t>
  </si>
  <si>
    <t xml:space="preserve"> سمينار ها و همايش ها و مراسمات</t>
  </si>
  <si>
    <t>حق السهم دريافتي  حاصل از ارائه خدمات مهندسی</t>
  </si>
  <si>
    <t>شناسنامه فني و ملكي دفتر مرکزی کرمانشاه</t>
  </si>
  <si>
    <t>شناسنامه فني و ملكي نمایندگی شهرستان ها</t>
  </si>
  <si>
    <t>هزینه های پذیرایی و ميزباني</t>
  </si>
  <si>
    <t>پايه يك</t>
  </si>
  <si>
    <t>پايه دو</t>
  </si>
  <si>
    <t>پايه سه</t>
  </si>
  <si>
    <t xml:space="preserve">    ارائه خدمات مشاوره اي و حقوقی و حسابرسي مربوط به سازمان و اعضاي سازمان</t>
  </si>
  <si>
    <t>بانك</t>
  </si>
  <si>
    <t>رديف</t>
  </si>
  <si>
    <t>شرح دارايي</t>
  </si>
  <si>
    <t>قيمت خريد</t>
  </si>
  <si>
    <t>استهلاك انباشته</t>
  </si>
  <si>
    <t>ساختمان جديد-روبروي پارك شيرين</t>
  </si>
  <si>
    <t>ساختمان قديم- روبروي شورا</t>
  </si>
  <si>
    <t>اثاثه و منصوبات</t>
  </si>
  <si>
    <t>دارايي نامشهود</t>
  </si>
  <si>
    <t>زمين سازمان نظام مهندسي(چهارراه بسيج)</t>
  </si>
  <si>
    <t>يادداشت 6</t>
  </si>
  <si>
    <t>حق السهم دريافتي از ارائه خدمات كنتور برق</t>
  </si>
  <si>
    <t>تاريخ</t>
  </si>
  <si>
    <t>آب</t>
  </si>
  <si>
    <t>گاز</t>
  </si>
  <si>
    <t>برق</t>
  </si>
  <si>
    <t xml:space="preserve">   هزینه پست و تلفن </t>
  </si>
  <si>
    <t>پيامك</t>
  </si>
  <si>
    <t>اينترنت</t>
  </si>
  <si>
    <t xml:space="preserve">   هزینه مصارف و ملزومات اداری </t>
  </si>
  <si>
    <t>هزينه چاپ و تكثير</t>
  </si>
  <si>
    <t>یادداشت 1</t>
  </si>
  <si>
    <t>یادداشت 1-2</t>
  </si>
  <si>
    <t>یادداشت 2-2</t>
  </si>
  <si>
    <t>یاداشت شماره5</t>
  </si>
  <si>
    <t xml:space="preserve">   هزینه اقامت (اعضا و هيئت مديره)</t>
  </si>
  <si>
    <t xml:space="preserve">   هزینه ایاب و ذهاب (اعضا و هئيت مديره و پرسنل)</t>
  </si>
  <si>
    <t xml:space="preserve">نشريه و خبرنامه </t>
  </si>
  <si>
    <t xml:space="preserve">  سایر هزینه های مالی و پيش بيني نشده ( هزينه هاي متفرقه-پرداخت به نهادها- هزينه اقامتي مهمانان سازمان-حمايت از طرح هاي استاني و ....)</t>
  </si>
  <si>
    <t>عملكرد 93</t>
  </si>
  <si>
    <t>غملكرد 93</t>
  </si>
  <si>
    <t xml:space="preserve"> سايت و برنامه هاي كاربردي</t>
  </si>
  <si>
    <t>بودجه مخارج سرمايه اي</t>
  </si>
  <si>
    <t>ارزش دفتري دارايي هاي سازمان</t>
  </si>
  <si>
    <t>بودجه مصوب  93</t>
  </si>
  <si>
    <t>بودجه مصوب  رسمي 93</t>
  </si>
  <si>
    <t>عملكرد</t>
  </si>
  <si>
    <t>بودجه مصوب</t>
  </si>
  <si>
    <t>عملكرد حقوق و دستمزد و سایر هزینه های کارکنان</t>
  </si>
  <si>
    <t>عملكرد سایر درآمدهای غیر عملیاتی( سود سپرده های بانکی و اوراق مشارکت)</t>
  </si>
  <si>
    <t>عملكرد مخارج سرمایه ای</t>
  </si>
  <si>
    <t>ارزش دفتري داراييهاي سازمان تا تاريخ 1393/12/29</t>
  </si>
  <si>
    <t xml:space="preserve">مسكن </t>
  </si>
  <si>
    <t>تجارت</t>
  </si>
  <si>
    <t>انصار</t>
  </si>
  <si>
    <t>آينده</t>
  </si>
  <si>
    <t>مصوب</t>
  </si>
  <si>
    <t>ساير درامدها</t>
  </si>
  <si>
    <t>مصوب 93</t>
  </si>
  <si>
    <t xml:space="preserve">  هزینه های سرمایه ای  نمايندگي شهرستانها (اثاثيه و تجهيزات اداري-آموزشي)</t>
  </si>
  <si>
    <t xml:space="preserve">  هزینه های سرمایه ای دفتر مركزي (اثاثيه و تجهيزات اداري-آموزشي-شبكه آموزشي و واحد گاز)</t>
  </si>
  <si>
    <t>خريد 2 واحد ساختمان براي شهرستانهاي اسلام آباد-سنقر-كنگاور و صحنه با موقعيت اداري</t>
  </si>
  <si>
    <t>سهم سازمان در خريد ساختمان شوراي مركزي</t>
  </si>
  <si>
    <t>عملكرد هزینه های مالي  (كل استان)</t>
  </si>
  <si>
    <t>94/03/23</t>
  </si>
  <si>
    <t>عملكرد صورت مازاد (کسری)</t>
  </si>
  <si>
    <t>عملكرد هزینه های اداری و تشكيلاتي (كل استان)</t>
  </si>
  <si>
    <t>عملكرد درآمد ناشی از خدمات ارائه شده</t>
  </si>
  <si>
    <t>بودجه مصوب   93</t>
  </si>
  <si>
    <t xml:space="preserve">  بیمه مسنولیت حرفه اي اعضا مهندسين</t>
  </si>
  <si>
    <t>تهيه كننده گزارش:امور مالي</t>
  </si>
  <si>
    <t>عملكرد هزینه های  عملیاتی</t>
  </si>
  <si>
    <t>ارزش دفتري تا پايان اسفند93</t>
  </si>
  <si>
    <t>قيمت تمام شده تا پايان اسفند ماه93</t>
  </si>
  <si>
    <t>عملکرد 1393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</si>
</sst>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_-* #,##0\-;_-* &quot;-&quot;_-;_-@_-"/>
    <numFmt numFmtId="43" formatCode="_-* #,##0.00_-;_-* #,##0.00\-;_-* &quot;-&quot;??_-;_-@_-"/>
    <numFmt numFmtId="164" formatCode="_-* #,##0_-;_-* #,##0\-;_-* &quot;-&quot;??_-;_-@_-"/>
  </numFmts>
  <fonts count="42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26"/>
      <color theme="1"/>
      <name val="IranNastaliq"/>
      <family val="1"/>
    </font>
    <font>
      <b/>
      <sz val="11"/>
      <color theme="1"/>
      <name val="B Nazanin"/>
      <charset val="178"/>
    </font>
    <font>
      <b/>
      <sz val="11"/>
      <color theme="1"/>
      <name val="B Kamran"/>
      <charset val="178"/>
    </font>
    <font>
      <b/>
      <sz val="16"/>
      <color theme="1"/>
      <name val="B Kamran"/>
      <charset val="178"/>
    </font>
    <font>
      <b/>
      <sz val="12"/>
      <color theme="1"/>
      <name val="Calibri"/>
      <family val="2"/>
      <charset val="178"/>
      <scheme val="minor"/>
    </font>
    <font>
      <b/>
      <sz val="12"/>
      <color theme="1"/>
      <name val="B Titr"/>
      <charset val="178"/>
    </font>
    <font>
      <b/>
      <sz val="14"/>
      <color theme="1"/>
      <name val="B Titr"/>
      <charset val="178"/>
    </font>
    <font>
      <sz val="12"/>
      <color theme="1"/>
      <name val="B Homa"/>
      <charset val="178"/>
    </font>
    <font>
      <b/>
      <sz val="14"/>
      <color theme="1"/>
      <name val="B Homa"/>
      <charset val="178"/>
    </font>
    <font>
      <b/>
      <sz val="12"/>
      <color theme="1"/>
      <name val="B Nazanin"/>
      <charset val="178"/>
    </font>
    <font>
      <sz val="24"/>
      <color theme="1"/>
      <name val="IranNastaliq"/>
      <family val="1"/>
    </font>
    <font>
      <sz val="36"/>
      <color theme="1"/>
      <name val="IranNastaliq"/>
      <family val="1"/>
    </font>
    <font>
      <sz val="14"/>
      <color theme="1"/>
      <name val="B Yekan"/>
      <charset val="178"/>
    </font>
    <font>
      <sz val="14"/>
      <color theme="1"/>
      <name val="B Homa"/>
      <charset val="178"/>
    </font>
    <font>
      <b/>
      <sz val="13"/>
      <color theme="1"/>
      <name val="B Titr"/>
      <charset val="178"/>
    </font>
    <font>
      <b/>
      <sz val="13"/>
      <color rgb="FFFF0000"/>
      <name val="B Titr"/>
      <charset val="178"/>
    </font>
    <font>
      <b/>
      <sz val="10"/>
      <color theme="1"/>
      <name val="B Nazanin"/>
      <charset val="178"/>
    </font>
    <font>
      <sz val="11"/>
      <color theme="1"/>
      <name val="B Titr"/>
      <charset val="178"/>
    </font>
    <font>
      <sz val="9"/>
      <color theme="1"/>
      <name val="Calibri"/>
      <family val="2"/>
      <charset val="178"/>
      <scheme val="minor"/>
    </font>
    <font>
      <sz val="12"/>
      <color theme="1"/>
      <name val="Calibri"/>
      <family val="2"/>
      <charset val="178"/>
      <scheme val="minor"/>
    </font>
    <font>
      <sz val="10"/>
      <color theme="1"/>
      <name val="B Titr"/>
      <charset val="178"/>
    </font>
    <font>
      <sz val="48"/>
      <color theme="1"/>
      <name val="IranNastaliq"/>
      <family val="1"/>
    </font>
    <font>
      <sz val="101"/>
      <color theme="1"/>
      <name val="IranNastaliq"/>
      <family val="1"/>
    </font>
    <font>
      <b/>
      <sz val="11"/>
      <color theme="1"/>
      <name val="Calibri"/>
      <family val="2"/>
      <scheme val="minor"/>
    </font>
    <font>
      <sz val="14"/>
      <color theme="1"/>
      <name val="B Kamran"/>
      <charset val="178"/>
    </font>
    <font>
      <sz val="11"/>
      <color theme="1"/>
      <name val="IranNastaliq"/>
      <family val="1"/>
    </font>
    <font>
      <b/>
      <sz val="12"/>
      <color theme="1"/>
      <name val="Arial"/>
      <family val="2"/>
    </font>
    <font>
      <b/>
      <sz val="11"/>
      <color theme="1"/>
      <name val="IranNastaliq"/>
      <family val="1"/>
    </font>
    <font>
      <b/>
      <sz val="24"/>
      <color theme="1"/>
      <name val="IranNastaliq"/>
      <family val="1"/>
    </font>
    <font>
      <b/>
      <sz val="16"/>
      <color theme="1"/>
      <name val="IranNastaliq"/>
      <family val="1"/>
    </font>
    <font>
      <b/>
      <sz val="26"/>
      <color theme="1"/>
      <name val="IranNastaliq"/>
      <family val="1"/>
    </font>
    <font>
      <b/>
      <sz val="20"/>
      <color theme="1"/>
      <name val="IranNastaliq"/>
      <family val="1"/>
    </font>
    <font>
      <b/>
      <sz val="14"/>
      <color rgb="FFFF0000"/>
      <name val="B Titr"/>
      <charset val="178"/>
    </font>
    <font>
      <sz val="14"/>
      <color theme="1"/>
      <name val="B Nazanin"/>
      <charset val="178"/>
    </font>
    <font>
      <b/>
      <sz val="16"/>
      <color theme="1"/>
      <name val="B Nazanin"/>
      <charset val="178"/>
    </font>
    <font>
      <b/>
      <sz val="14"/>
      <color theme="1"/>
      <name val="B Nazanin"/>
      <charset val="178"/>
    </font>
    <font>
      <sz val="12"/>
      <color theme="1"/>
      <name val="B Nazanin"/>
      <charset val="178"/>
    </font>
    <font>
      <sz val="11"/>
      <color theme="1"/>
      <name val="B Nazanin"/>
      <charset val="178"/>
    </font>
    <font>
      <b/>
      <sz val="1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06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164" fontId="0" fillId="0" borderId="0" xfId="1" applyNumberFormat="1" applyFont="1"/>
    <xf numFmtId="0" fontId="22" fillId="0" borderId="0" xfId="0" applyFont="1"/>
    <xf numFmtId="0" fontId="10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" fontId="0" fillId="0" borderId="0" xfId="1" applyNumberFormat="1" applyFont="1" applyAlignment="1">
      <alignment horizontal="center"/>
    </xf>
    <xf numFmtId="3" fontId="17" fillId="0" borderId="39" xfId="1" applyNumberFormat="1" applyFont="1" applyBorder="1" applyAlignment="1">
      <alignment horizontal="center" vertical="center"/>
    </xf>
    <xf numFmtId="3" fontId="18" fillId="0" borderId="39" xfId="1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  <xf numFmtId="41" fontId="0" fillId="0" borderId="0" xfId="0" applyNumberFormat="1"/>
    <xf numFmtId="0" fontId="4" fillId="0" borderId="55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164" fontId="4" fillId="0" borderId="21" xfId="1" applyNumberFormat="1" applyFont="1" applyBorder="1" applyAlignment="1">
      <alignment horizontal="center" vertical="center"/>
    </xf>
    <xf numFmtId="164" fontId="4" fillId="0" borderId="21" xfId="1" applyNumberFormat="1" applyFont="1" applyBorder="1" applyAlignment="1">
      <alignment vertical="center"/>
    </xf>
    <xf numFmtId="164" fontId="4" fillId="0" borderId="22" xfId="1" applyNumberFormat="1" applyFon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164" fontId="4" fillId="0" borderId="7" xfId="1" applyNumberFormat="1" applyFont="1" applyBorder="1" applyAlignment="1">
      <alignment vertical="center"/>
    </xf>
    <xf numFmtId="164" fontId="4" fillId="0" borderId="13" xfId="1" applyNumberFormat="1" applyFont="1" applyBorder="1" applyAlignment="1">
      <alignment vertical="center"/>
    </xf>
    <xf numFmtId="0" fontId="4" fillId="0" borderId="58" xfId="0" applyFont="1" applyBorder="1" applyAlignment="1">
      <alignment horizontal="center" vertical="center"/>
    </xf>
    <xf numFmtId="0" fontId="4" fillId="0" borderId="51" xfId="0" applyFont="1" applyBorder="1" applyAlignment="1">
      <alignment vertical="center"/>
    </xf>
    <xf numFmtId="164" fontId="4" fillId="0" borderId="51" xfId="1" applyNumberFormat="1" applyFont="1" applyBorder="1" applyAlignment="1">
      <alignment vertical="center"/>
    </xf>
    <xf numFmtId="164" fontId="4" fillId="0" borderId="59" xfId="1" applyNumberFormat="1" applyFont="1" applyBorder="1" applyAlignment="1">
      <alignment vertical="center"/>
    </xf>
    <xf numFmtId="164" fontId="4" fillId="0" borderId="49" xfId="0" applyNumberFormat="1" applyFont="1" applyBorder="1" applyAlignment="1">
      <alignment horizontal="center" vertical="center"/>
    </xf>
    <xf numFmtId="164" fontId="4" fillId="0" borderId="52" xfId="1" applyNumberFormat="1" applyFont="1" applyBorder="1" applyAlignment="1">
      <alignment vertical="center"/>
    </xf>
    <xf numFmtId="164" fontId="4" fillId="0" borderId="53" xfId="1" applyNumberFormat="1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8" fillId="0" borderId="0" xfId="0" applyFont="1"/>
    <xf numFmtId="3" fontId="20" fillId="0" borderId="39" xfId="1" applyNumberFormat="1" applyFont="1" applyBorder="1" applyAlignment="1">
      <alignment horizontal="center" vertical="center"/>
    </xf>
    <xf numFmtId="3" fontId="20" fillId="0" borderId="40" xfId="1" applyNumberFormat="1" applyFont="1" applyBorder="1" applyAlignment="1">
      <alignment horizontal="center"/>
    </xf>
    <xf numFmtId="0" fontId="13" fillId="0" borderId="14" xfId="0" applyFont="1" applyBorder="1" applyAlignment="1">
      <alignment horizontal="center" vertical="center"/>
    </xf>
    <xf numFmtId="0" fontId="13" fillId="2" borderId="7" xfId="0" applyFont="1" applyFill="1" applyBorder="1" applyAlignment="1">
      <alignment vertical="center"/>
    </xf>
    <xf numFmtId="3" fontId="17" fillId="0" borderId="57" xfId="1" applyNumberFormat="1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23" fillId="0" borderId="23" xfId="1" applyNumberFormat="1" applyFont="1" applyBorder="1" applyAlignment="1">
      <alignment horizontal="center" vertical="center"/>
    </xf>
    <xf numFmtId="164" fontId="23" fillId="0" borderId="16" xfId="1" applyNumberFormat="1" applyFont="1" applyBorder="1" applyAlignment="1">
      <alignment horizontal="center" vertical="center"/>
    </xf>
    <xf numFmtId="164" fontId="23" fillId="0" borderId="9" xfId="1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5" xfId="0" applyFont="1" applyBorder="1" applyAlignment="1">
      <alignment vertical="center"/>
    </xf>
    <xf numFmtId="164" fontId="20" fillId="0" borderId="47" xfId="1" applyNumberFormat="1" applyFont="1" applyBorder="1" applyAlignment="1">
      <alignment horizontal="center" vertical="center"/>
    </xf>
    <xf numFmtId="164" fontId="23" fillId="0" borderId="8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center" vertical="center"/>
    </xf>
    <xf numFmtId="0" fontId="29" fillId="0" borderId="29" xfId="0" applyFont="1" applyBorder="1" applyAlignment="1">
      <alignment vertical="center"/>
    </xf>
    <xf numFmtId="0" fontId="29" fillId="0" borderId="32" xfId="0" applyFont="1" applyBorder="1" applyAlignment="1">
      <alignment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3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35" fillId="2" borderId="39" xfId="1" applyNumberFormat="1" applyFont="1" applyFill="1" applyBorder="1" applyAlignment="1">
      <alignment horizontal="center" vertical="center"/>
    </xf>
    <xf numFmtId="0" fontId="37" fillId="0" borderId="0" xfId="0" applyFont="1" applyAlignment="1"/>
    <xf numFmtId="164" fontId="12" fillId="0" borderId="43" xfId="1" applyNumberFormat="1" applyFont="1" applyBorder="1" applyAlignment="1">
      <alignment vertical="center"/>
    </xf>
    <xf numFmtId="0" fontId="12" fillId="0" borderId="44" xfId="0" applyFont="1" applyBorder="1" applyAlignment="1">
      <alignment vertical="center"/>
    </xf>
    <xf numFmtId="164" fontId="12" fillId="0" borderId="65" xfId="1" applyNumberFormat="1" applyFont="1" applyBorder="1" applyAlignment="1">
      <alignment vertical="center"/>
    </xf>
    <xf numFmtId="0" fontId="12" fillId="0" borderId="60" xfId="0" applyFont="1" applyBorder="1" applyAlignment="1">
      <alignment vertical="center"/>
    </xf>
    <xf numFmtId="164" fontId="12" fillId="0" borderId="5" xfId="1" applyNumberFormat="1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164" fontId="12" fillId="0" borderId="29" xfId="1" applyNumberFormat="1" applyFont="1" applyBorder="1" applyAlignment="1">
      <alignment horizontal="center" vertical="center"/>
    </xf>
    <xf numFmtId="49" fontId="12" fillId="0" borderId="21" xfId="0" applyNumberFormat="1" applyFont="1" applyBorder="1" applyAlignment="1">
      <alignment horizontal="center" vertical="center"/>
    </xf>
    <xf numFmtId="164" fontId="12" fillId="0" borderId="31" xfId="1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164" fontId="38" fillId="0" borderId="32" xfId="0" applyNumberFormat="1" applyFont="1" applyBorder="1" applyAlignment="1">
      <alignment horizontal="center" vertical="center"/>
    </xf>
    <xf numFmtId="0" fontId="4" fillId="1" borderId="1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1" fillId="0" borderId="0" xfId="0" applyFont="1" applyBorder="1" applyAlignment="1">
      <alignment horizontal="center" vertical="center"/>
    </xf>
    <xf numFmtId="164" fontId="4" fillId="0" borderId="39" xfId="1" applyNumberFormat="1" applyFont="1" applyBorder="1" applyAlignment="1">
      <alignment horizontal="center" vertical="center"/>
    </xf>
    <xf numFmtId="164" fontId="4" fillId="0" borderId="55" xfId="1" applyNumberFormat="1" applyFont="1" applyBorder="1" applyAlignment="1">
      <alignment horizontal="center" vertical="center"/>
    </xf>
    <xf numFmtId="164" fontId="4" fillId="0" borderId="40" xfId="1" applyNumberFormat="1" applyFont="1" applyBorder="1" applyAlignment="1">
      <alignment horizontal="center" vertical="center"/>
    </xf>
    <xf numFmtId="164" fontId="19" fillId="0" borderId="55" xfId="1" applyNumberFormat="1" applyFont="1" applyBorder="1" applyAlignment="1">
      <alignment horizontal="center" vertical="center"/>
    </xf>
    <xf numFmtId="164" fontId="12" fillId="0" borderId="39" xfId="1" applyNumberFormat="1" applyFont="1" applyBorder="1" applyAlignment="1">
      <alignment horizontal="center" vertical="center"/>
    </xf>
    <xf numFmtId="0" fontId="40" fillId="0" borderId="0" xfId="0" applyFont="1"/>
    <xf numFmtId="0" fontId="4" fillId="0" borderId="0" xfId="0" applyFont="1"/>
    <xf numFmtId="0" fontId="12" fillId="0" borderId="56" xfId="0" applyFont="1" applyBorder="1" applyAlignment="1">
      <alignment horizontal="center" vertical="center" wrapText="1"/>
    </xf>
    <xf numFmtId="164" fontId="12" fillId="0" borderId="2" xfId="1" applyNumberFormat="1" applyFont="1" applyBorder="1" applyAlignment="1">
      <alignment horizontal="center" vertical="center"/>
    </xf>
    <xf numFmtId="164" fontId="12" fillId="0" borderId="38" xfId="1" applyNumberFormat="1" applyFont="1" applyBorder="1" applyAlignment="1">
      <alignment horizontal="center" vertical="center" wrapText="1"/>
    </xf>
    <xf numFmtId="164" fontId="12" fillId="0" borderId="39" xfId="1" applyNumberFormat="1" applyFont="1" applyBorder="1" applyAlignment="1">
      <alignment horizontal="center" vertical="center" wrapText="1"/>
    </xf>
    <xf numFmtId="164" fontId="12" fillId="0" borderId="40" xfId="1" applyNumberFormat="1" applyFont="1" applyBorder="1" applyAlignment="1">
      <alignment horizontal="center" vertical="center"/>
    </xf>
    <xf numFmtId="164" fontId="38" fillId="0" borderId="55" xfId="1" applyNumberFormat="1" applyFont="1" applyBorder="1" applyAlignment="1">
      <alignment horizontal="center" vertical="center"/>
    </xf>
    <xf numFmtId="164" fontId="4" fillId="0" borderId="39" xfId="1" applyNumberFormat="1" applyFont="1" applyBorder="1" applyAlignment="1">
      <alignment vertical="center"/>
    </xf>
    <xf numFmtId="164" fontId="4" fillId="0" borderId="12" xfId="1" applyNumberFormat="1" applyFont="1" applyBorder="1" applyAlignment="1">
      <alignment horizontal="center" vertical="center"/>
    </xf>
    <xf numFmtId="164" fontId="4" fillId="0" borderId="20" xfId="1" applyNumberFormat="1" applyFont="1" applyBorder="1" applyAlignment="1">
      <alignment horizontal="center" vertical="center"/>
    </xf>
    <xf numFmtId="164" fontId="4" fillId="0" borderId="53" xfId="1" applyNumberFormat="1" applyFont="1" applyBorder="1" applyAlignment="1">
      <alignment horizontal="center" vertical="center"/>
    </xf>
    <xf numFmtId="164" fontId="4" fillId="0" borderId="39" xfId="1" applyNumberFormat="1" applyFont="1" applyBorder="1" applyAlignment="1">
      <alignment horizontal="center" vertical="center"/>
    </xf>
    <xf numFmtId="164" fontId="4" fillId="0" borderId="38" xfId="1" applyNumberFormat="1" applyFont="1" applyBorder="1" applyAlignment="1">
      <alignment horizontal="center" vertical="center"/>
    </xf>
    <xf numFmtId="164" fontId="4" fillId="0" borderId="13" xfId="1" applyNumberFormat="1" applyFont="1" applyBorder="1" applyAlignment="1">
      <alignment horizontal="center" vertical="center"/>
    </xf>
    <xf numFmtId="164" fontId="4" fillId="0" borderId="57" xfId="1" applyNumberFormat="1" applyFont="1" applyBorder="1" applyAlignment="1">
      <alignment vertical="center"/>
    </xf>
    <xf numFmtId="164" fontId="4" fillId="0" borderId="58" xfId="1" applyNumberFormat="1" applyFont="1" applyBorder="1" applyAlignment="1">
      <alignment vertical="center"/>
    </xf>
    <xf numFmtId="164" fontId="4" fillId="0" borderId="55" xfId="1" applyNumberFormat="1" applyFont="1" applyBorder="1" applyAlignment="1">
      <alignment vertical="center"/>
    </xf>
    <xf numFmtId="41" fontId="12" fillId="0" borderId="52" xfId="2" applyFont="1" applyBorder="1" applyAlignment="1">
      <alignment horizontal="center" vertical="center"/>
    </xf>
    <xf numFmtId="164" fontId="12" fillId="0" borderId="38" xfId="1" applyNumberFormat="1" applyFont="1" applyBorder="1" applyAlignment="1">
      <alignment horizontal="center" vertical="center"/>
    </xf>
    <xf numFmtId="164" fontId="4" fillId="0" borderId="8" xfId="1" applyNumberFormat="1" applyFont="1" applyBorder="1" applyAlignment="1">
      <alignment horizontal="center" vertical="center"/>
    </xf>
    <xf numFmtId="164" fontId="4" fillId="0" borderId="15" xfId="1" applyNumberFormat="1" applyFont="1" applyBorder="1" applyAlignment="1">
      <alignment horizontal="center" vertical="center"/>
    </xf>
    <xf numFmtId="164" fontId="19" fillId="0" borderId="67" xfId="1" applyNumberFormat="1" applyFont="1" applyBorder="1" applyAlignment="1">
      <alignment horizontal="center" vertical="center"/>
    </xf>
    <xf numFmtId="164" fontId="12" fillId="0" borderId="66" xfId="1" applyNumberFormat="1" applyFont="1" applyBorder="1" applyAlignment="1">
      <alignment vertical="center"/>
    </xf>
    <xf numFmtId="164" fontId="12" fillId="0" borderId="8" xfId="1" applyNumberFormat="1" applyFont="1" applyBorder="1" applyAlignment="1">
      <alignment vertical="center"/>
    </xf>
    <xf numFmtId="164" fontId="12" fillId="0" borderId="15" xfId="1" applyNumberFormat="1" applyFont="1" applyBorder="1" applyAlignment="1">
      <alignment vertical="center"/>
    </xf>
    <xf numFmtId="164" fontId="12" fillId="0" borderId="67" xfId="1" applyNumberFormat="1" applyFont="1" applyBorder="1" applyAlignment="1">
      <alignment vertical="center"/>
    </xf>
    <xf numFmtId="0" fontId="12" fillId="0" borderId="62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164" fontId="12" fillId="0" borderId="25" xfId="1" applyNumberFormat="1" applyFont="1" applyBorder="1" applyAlignment="1">
      <alignment horizontal="center" vertical="center"/>
    </xf>
    <xf numFmtId="164" fontId="12" fillId="0" borderId="8" xfId="1" applyNumberFormat="1" applyFont="1" applyBorder="1" applyAlignment="1">
      <alignment horizontal="center" vertical="center"/>
    </xf>
    <xf numFmtId="164" fontId="12" fillId="0" borderId="70" xfId="1" applyNumberFormat="1" applyFont="1" applyBorder="1" applyAlignment="1">
      <alignment horizontal="center" vertical="center"/>
    </xf>
    <xf numFmtId="164" fontId="38" fillId="0" borderId="67" xfId="0" applyNumberFormat="1" applyFont="1" applyBorder="1" applyAlignment="1">
      <alignment horizontal="center" vertical="center"/>
    </xf>
    <xf numFmtId="164" fontId="4" fillId="0" borderId="67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12" fillId="0" borderId="55" xfId="0" applyFont="1" applyBorder="1" applyAlignment="1">
      <alignment vertical="center"/>
    </xf>
    <xf numFmtId="0" fontId="4" fillId="0" borderId="52" xfId="0" applyFont="1" applyBorder="1"/>
    <xf numFmtId="0" fontId="4" fillId="0" borderId="53" xfId="0" applyFont="1" applyBorder="1"/>
    <xf numFmtId="0" fontId="12" fillId="0" borderId="57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39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2" fillId="0" borderId="66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58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59" xfId="0" applyFont="1" applyBorder="1" applyAlignment="1">
      <alignment vertical="center"/>
    </xf>
    <xf numFmtId="0" fontId="38" fillId="0" borderId="5" xfId="0" applyFont="1" applyBorder="1" applyAlignment="1">
      <alignment horizontal="center" vertical="center"/>
    </xf>
    <xf numFmtId="0" fontId="37" fillId="0" borderId="0" xfId="0" applyFont="1" applyAlignment="1">
      <alignment horizontal="right" vertical="center"/>
    </xf>
    <xf numFmtId="164" fontId="4" fillId="0" borderId="38" xfId="1" applyNumberFormat="1" applyFont="1" applyBorder="1" applyAlignment="1">
      <alignment horizontal="center" vertical="center"/>
    </xf>
    <xf numFmtId="164" fontId="4" fillId="0" borderId="39" xfId="1" applyNumberFormat="1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4" fillId="0" borderId="39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12" fillId="0" borderId="13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4" fillId="0" borderId="8" xfId="1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0" borderId="39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41" fontId="4" fillId="0" borderId="8" xfId="2" applyFont="1" applyBorder="1" applyAlignment="1">
      <alignment horizontal="center" vertical="center"/>
    </xf>
    <xf numFmtId="41" fontId="4" fillId="0" borderId="39" xfId="2" applyFont="1" applyBorder="1" applyAlignment="1">
      <alignment horizontal="center" vertical="center"/>
    </xf>
    <xf numFmtId="164" fontId="4" fillId="0" borderId="66" xfId="1" applyNumberFormat="1" applyFont="1" applyBorder="1" applyAlignment="1">
      <alignment horizontal="center" vertical="center"/>
    </xf>
    <xf numFmtId="0" fontId="4" fillId="0" borderId="38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2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2" fillId="0" borderId="48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0" fontId="4" fillId="0" borderId="13" xfId="0" applyFont="1" applyBorder="1" applyAlignment="1">
      <alignment horizontal="right" vertical="center" wrapText="1"/>
    </xf>
    <xf numFmtId="0" fontId="37" fillId="0" borderId="0" xfId="0" applyFont="1" applyBorder="1" applyAlignment="1">
      <alignment horizontal="right"/>
    </xf>
    <xf numFmtId="0" fontId="39" fillId="0" borderId="62" xfId="0" applyFont="1" applyBorder="1" applyAlignment="1">
      <alignment horizontal="center" vertical="center"/>
    </xf>
    <xf numFmtId="0" fontId="39" fillId="0" borderId="63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164" fontId="12" fillId="0" borderId="38" xfId="1" applyNumberFormat="1" applyFont="1" applyBorder="1" applyAlignment="1">
      <alignment horizontal="center" vertical="center"/>
    </xf>
    <xf numFmtId="164" fontId="12" fillId="0" borderId="40" xfId="1" applyNumberFormat="1" applyFont="1" applyBorder="1" applyAlignment="1">
      <alignment horizontal="center" vertical="center"/>
    </xf>
    <xf numFmtId="164" fontId="38" fillId="0" borderId="54" xfId="0" applyNumberFormat="1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164" fontId="4" fillId="0" borderId="58" xfId="1" applyNumberFormat="1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164" fontId="4" fillId="0" borderId="70" xfId="1" applyNumberFormat="1" applyFont="1" applyBorder="1" applyAlignment="1">
      <alignment horizontal="center" vertical="center"/>
    </xf>
    <xf numFmtId="164" fontId="12" fillId="0" borderId="18" xfId="1" applyNumberFormat="1" applyFont="1" applyBorder="1" applyAlignment="1">
      <alignment horizontal="center" vertical="center"/>
    </xf>
    <xf numFmtId="164" fontId="12" fillId="0" borderId="35" xfId="1" applyNumberFormat="1" applyFont="1" applyBorder="1" applyAlignment="1">
      <alignment horizontal="center" vertical="center"/>
    </xf>
    <xf numFmtId="164" fontId="12" fillId="0" borderId="25" xfId="1" applyNumberFormat="1" applyFont="1" applyBorder="1" applyAlignment="1">
      <alignment horizontal="center" vertical="center"/>
    </xf>
    <xf numFmtId="0" fontId="39" fillId="0" borderId="54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41" fontId="12" fillId="0" borderId="7" xfId="2" applyFont="1" applyBorder="1" applyAlignment="1">
      <alignment horizontal="center" vertical="center"/>
    </xf>
    <xf numFmtId="0" fontId="12" fillId="0" borderId="7" xfId="0" applyFont="1" applyBorder="1" applyAlignment="1">
      <alignment horizontal="right" vertical="center"/>
    </xf>
    <xf numFmtId="0" fontId="12" fillId="0" borderId="13" xfId="0" applyFont="1" applyBorder="1" applyAlignment="1">
      <alignment horizontal="right" vertical="center"/>
    </xf>
    <xf numFmtId="41" fontId="12" fillId="0" borderId="51" xfId="2" applyFont="1" applyBorder="1" applyAlignment="1">
      <alignment horizontal="center" vertical="center"/>
    </xf>
    <xf numFmtId="41" fontId="12" fillId="0" borderId="21" xfId="2" applyFont="1" applyBorder="1" applyAlignment="1">
      <alignment horizontal="center" vertical="center"/>
    </xf>
    <xf numFmtId="164" fontId="4" fillId="0" borderId="57" xfId="1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right" vertical="center" readingOrder="2"/>
    </xf>
    <xf numFmtId="0" fontId="0" fillId="0" borderId="0" xfId="0" applyBorder="1" applyAlignment="1">
      <alignment horizontal="right" readingOrder="2"/>
    </xf>
    <xf numFmtId="0" fontId="12" fillId="0" borderId="21" xfId="0" applyFont="1" applyBorder="1" applyAlignment="1">
      <alignment horizontal="right" vertical="center" wrapText="1"/>
    </xf>
    <xf numFmtId="0" fontId="12" fillId="0" borderId="22" xfId="0" applyFont="1" applyBorder="1" applyAlignment="1">
      <alignment horizontal="right" vertical="center" wrapText="1"/>
    </xf>
    <xf numFmtId="0" fontId="12" fillId="0" borderId="7" xfId="0" applyFont="1" applyBorder="1" applyAlignment="1">
      <alignment horizontal="right" vertical="center" wrapText="1"/>
    </xf>
    <xf numFmtId="0" fontId="12" fillId="0" borderId="13" xfId="0" applyFont="1" applyBorder="1" applyAlignment="1">
      <alignment horizontal="right" vertical="center" wrapText="1"/>
    </xf>
    <xf numFmtId="0" fontId="12" fillId="0" borderId="52" xfId="0" applyFont="1" applyBorder="1" applyAlignment="1">
      <alignment horizontal="right" vertical="center"/>
    </xf>
    <xf numFmtId="0" fontId="12" fillId="0" borderId="53" xfId="0" applyFont="1" applyBorder="1" applyAlignment="1">
      <alignment horizontal="right" vertical="center"/>
    </xf>
    <xf numFmtId="0" fontId="12" fillId="0" borderId="51" xfId="0" applyFont="1" applyBorder="1" applyAlignment="1">
      <alignment horizontal="right" vertical="center"/>
    </xf>
    <xf numFmtId="0" fontId="12" fillId="0" borderId="59" xfId="0" applyFont="1" applyBorder="1" applyAlignment="1">
      <alignment horizontal="right" vertical="center"/>
    </xf>
    <xf numFmtId="0" fontId="12" fillId="0" borderId="15" xfId="0" applyFont="1" applyBorder="1" applyAlignment="1">
      <alignment horizontal="right" vertical="center"/>
    </xf>
    <xf numFmtId="0" fontId="12" fillId="0" borderId="16" xfId="0" applyFont="1" applyBorder="1" applyAlignment="1">
      <alignment horizontal="right" vertical="center"/>
    </xf>
    <xf numFmtId="0" fontId="12" fillId="0" borderId="17" xfId="0" applyFont="1" applyBorder="1" applyAlignment="1">
      <alignment horizontal="right" vertical="center"/>
    </xf>
    <xf numFmtId="0" fontId="12" fillId="0" borderId="25" xfId="0" applyFont="1" applyBorder="1" applyAlignment="1">
      <alignment horizontal="right" vertical="center"/>
    </xf>
    <xf numFmtId="0" fontId="12" fillId="0" borderId="23" xfId="0" applyFont="1" applyBorder="1" applyAlignment="1">
      <alignment horizontal="right" vertical="center"/>
    </xf>
    <xf numFmtId="0" fontId="12" fillId="0" borderId="26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2" fillId="0" borderId="9" xfId="0" applyFont="1" applyBorder="1" applyAlignment="1">
      <alignment horizontal="right" vertical="center"/>
    </xf>
    <xf numFmtId="0" fontId="12" fillId="0" borderId="24" xfId="0" applyFont="1" applyBorder="1" applyAlignment="1">
      <alignment horizontal="right" vertical="center"/>
    </xf>
    <xf numFmtId="0" fontId="39" fillId="0" borderId="1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164" fontId="4" fillId="0" borderId="13" xfId="1" applyNumberFormat="1" applyFont="1" applyBorder="1" applyAlignment="1">
      <alignment horizontal="center" vertical="center"/>
    </xf>
    <xf numFmtId="0" fontId="12" fillId="0" borderId="47" xfId="0" applyFont="1" applyBorder="1" applyAlignment="1">
      <alignment horizontal="right" vertical="center"/>
    </xf>
    <xf numFmtId="0" fontId="12" fillId="0" borderId="46" xfId="0" applyFont="1" applyBorder="1" applyAlignment="1">
      <alignment horizontal="right" vertical="center"/>
    </xf>
    <xf numFmtId="0" fontId="12" fillId="0" borderId="18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64" fontId="23" fillId="0" borderId="8" xfId="1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9" fillId="0" borderId="0" xfId="0" applyFont="1" applyAlignment="1">
      <alignment horizontal="right" readingOrder="2"/>
    </xf>
    <xf numFmtId="0" fontId="12" fillId="0" borderId="23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2" borderId="7" xfId="0" applyFont="1" applyFill="1" applyBorder="1" applyAlignment="1">
      <alignment horizontal="right" vertical="center"/>
    </xf>
    <xf numFmtId="0" fontId="13" fillId="2" borderId="13" xfId="0" applyFont="1" applyFill="1" applyBorder="1" applyAlignment="1">
      <alignment horizontal="right" vertical="center"/>
    </xf>
    <xf numFmtId="0" fontId="13" fillId="0" borderId="7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3" fontId="10" fillId="0" borderId="1" xfId="1" applyNumberFormat="1" applyFont="1" applyBorder="1" applyAlignment="1">
      <alignment horizontal="center" vertical="center"/>
    </xf>
    <xf numFmtId="3" fontId="10" fillId="0" borderId="4" xfId="1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3" fillId="0" borderId="21" xfId="0" applyFont="1" applyBorder="1" applyAlignment="1">
      <alignment horizontal="right" vertical="center"/>
    </xf>
    <xf numFmtId="0" fontId="13" fillId="0" borderId="22" xfId="0" applyFont="1" applyBorder="1" applyAlignment="1">
      <alignment horizontal="right" vertical="center"/>
    </xf>
    <xf numFmtId="0" fontId="15" fillId="0" borderId="7" xfId="0" applyFont="1" applyBorder="1"/>
    <xf numFmtId="0" fontId="15" fillId="0" borderId="13" xfId="0" applyFont="1" applyBorder="1"/>
    <xf numFmtId="0" fontId="13" fillId="0" borderId="7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3" fontId="9" fillId="3" borderId="31" xfId="1" applyNumberFormat="1" applyFont="1" applyFill="1" applyBorder="1" applyAlignment="1">
      <alignment horizontal="center" vertical="center"/>
    </xf>
    <xf numFmtId="3" fontId="9" fillId="3" borderId="9" xfId="1" applyNumberFormat="1" applyFont="1" applyFill="1" applyBorder="1" applyAlignment="1">
      <alignment horizontal="center" vertical="center"/>
    </xf>
    <xf numFmtId="3" fontId="9" fillId="3" borderId="24" xfId="1" applyNumberFormat="1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rightToLeft="1" zoomScaleNormal="100" workbookViewId="0">
      <selection activeCell="M12" sqref="M12"/>
    </sheetView>
  </sheetViews>
  <sheetFormatPr defaultRowHeight="15"/>
  <cols>
    <col min="1" max="1" width="7.875" customWidth="1"/>
    <col min="2" max="2" width="34.875" customWidth="1"/>
    <col min="3" max="3" width="16.125" customWidth="1"/>
    <col min="4" max="4" width="18.125" customWidth="1"/>
    <col min="5" max="6" width="17.625" customWidth="1"/>
  </cols>
  <sheetData>
    <row r="1" spans="1:6" ht="18">
      <c r="A1" s="90" t="s">
        <v>96</v>
      </c>
      <c r="B1" s="90"/>
      <c r="C1" s="90"/>
      <c r="D1" s="90"/>
      <c r="E1" s="90"/>
      <c r="F1" s="90"/>
    </row>
    <row r="2" spans="1:6" s="9" customFormat="1" ht="33" customHeight="1">
      <c r="A2" s="130" t="s">
        <v>1</v>
      </c>
      <c r="B2" s="130"/>
      <c r="C2" s="130"/>
      <c r="D2" s="130"/>
      <c r="E2" s="130"/>
      <c r="F2" s="130"/>
    </row>
    <row r="3" spans="1:6" ht="30" customHeight="1" thickBot="1">
      <c r="A3" s="127" t="s">
        <v>127</v>
      </c>
      <c r="B3" s="127"/>
      <c r="C3" s="127"/>
      <c r="D3" s="127"/>
      <c r="E3" s="127"/>
      <c r="F3" s="127"/>
    </row>
    <row r="4" spans="1:6" ht="36.75" customHeight="1" thickBot="1">
      <c r="A4" s="21" t="s">
        <v>87</v>
      </c>
      <c r="B4" s="22" t="s">
        <v>88</v>
      </c>
      <c r="C4" s="22" t="s">
        <v>89</v>
      </c>
      <c r="D4" s="23" t="s">
        <v>149</v>
      </c>
      <c r="E4" s="22" t="s">
        <v>90</v>
      </c>
      <c r="F4" s="24" t="s">
        <v>148</v>
      </c>
    </row>
    <row r="5" spans="1:6" ht="24.75" customHeight="1">
      <c r="A5" s="25">
        <v>1</v>
      </c>
      <c r="B5" s="26" t="s">
        <v>91</v>
      </c>
      <c r="C5" s="27">
        <v>20050000000</v>
      </c>
      <c r="D5" s="28">
        <v>24848281537</v>
      </c>
      <c r="E5" s="28">
        <v>4200591572</v>
      </c>
      <c r="F5" s="29">
        <f>D5-E5</f>
        <v>20647689965</v>
      </c>
    </row>
    <row r="6" spans="1:6" ht="24.75" customHeight="1">
      <c r="A6" s="30">
        <v>2</v>
      </c>
      <c r="B6" s="31" t="s">
        <v>92</v>
      </c>
      <c r="C6" s="32">
        <v>232038250</v>
      </c>
      <c r="D6" s="32">
        <v>232038950</v>
      </c>
      <c r="E6" s="32">
        <v>202973616</v>
      </c>
      <c r="F6" s="33">
        <f>D6-E6</f>
        <v>29065334</v>
      </c>
    </row>
    <row r="7" spans="1:6" ht="24.75" customHeight="1">
      <c r="A7" s="30">
        <v>3</v>
      </c>
      <c r="B7" s="31" t="s">
        <v>93</v>
      </c>
      <c r="C7" s="32">
        <v>2912885376</v>
      </c>
      <c r="D7" s="32">
        <v>2912885376</v>
      </c>
      <c r="E7" s="32">
        <v>814269971</v>
      </c>
      <c r="F7" s="33">
        <f>D7-E7</f>
        <v>2098615405</v>
      </c>
    </row>
    <row r="8" spans="1:6" ht="24.75" customHeight="1">
      <c r="A8" s="30">
        <v>4</v>
      </c>
      <c r="B8" s="31" t="s">
        <v>94</v>
      </c>
      <c r="C8" s="32">
        <v>451309589</v>
      </c>
      <c r="D8" s="32">
        <v>451309589</v>
      </c>
      <c r="E8" s="32">
        <v>244333447</v>
      </c>
      <c r="F8" s="33">
        <f>D8-E8</f>
        <v>206976142</v>
      </c>
    </row>
    <row r="9" spans="1:6" ht="24.75" customHeight="1" thickBot="1">
      <c r="A9" s="34">
        <v>5</v>
      </c>
      <c r="B9" s="35" t="s">
        <v>95</v>
      </c>
      <c r="C9" s="36">
        <v>2100000000</v>
      </c>
      <c r="D9" s="36">
        <v>2100000000</v>
      </c>
      <c r="E9" s="36">
        <v>0</v>
      </c>
      <c r="F9" s="37">
        <v>2100000000</v>
      </c>
    </row>
    <row r="10" spans="1:6" ht="33.75" customHeight="1" thickBot="1">
      <c r="A10" s="128" t="s">
        <v>2</v>
      </c>
      <c r="B10" s="129"/>
      <c r="C10" s="38">
        <f>SUM(C5:C9)</f>
        <v>25746233215</v>
      </c>
      <c r="D10" s="39">
        <f>SUM(D5:D9)</f>
        <v>30544515452</v>
      </c>
      <c r="E10" s="39">
        <f>SUM(E5:E9)</f>
        <v>5462168606</v>
      </c>
      <c r="F10" s="40">
        <f>SUM(F5:F9)</f>
        <v>25082346846</v>
      </c>
    </row>
  </sheetData>
  <mergeCells count="3">
    <mergeCell ref="A3:F3"/>
    <mergeCell ref="A10:B10"/>
    <mergeCell ref="A2:F2"/>
  </mergeCells>
  <pageMargins left="0.70866141732283472" right="1.1023622047244095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zoomScale="59" zoomScaleNormal="59" workbookViewId="0">
      <selection activeCell="M12" sqref="M12"/>
    </sheetView>
  </sheetViews>
  <sheetFormatPr defaultColWidth="9" defaultRowHeight="24"/>
  <cols>
    <col min="1" max="1" width="6.375" style="6" customWidth="1"/>
    <col min="2" max="2" width="7.875" style="6" customWidth="1"/>
    <col min="3" max="3" width="15.75" style="6" customWidth="1"/>
    <col min="4" max="4" width="13.375" style="6" customWidth="1"/>
    <col min="5" max="5" width="11" style="6" customWidth="1"/>
    <col min="6" max="6" width="15.375" style="7" customWidth="1"/>
    <col min="7" max="7" width="6.375" style="7" customWidth="1"/>
    <col min="8" max="8" width="6.625" style="13" customWidth="1"/>
    <col min="9" max="9" width="33.375" style="13" customWidth="1"/>
    <col min="10" max="10" width="23.625" style="13" customWidth="1"/>
    <col min="11" max="11" width="5.25" style="3" customWidth="1"/>
    <col min="12" max="12" width="16.375" style="1" customWidth="1"/>
    <col min="13" max="13" width="19" style="1" customWidth="1"/>
    <col min="14" max="14" width="5.625" style="1" customWidth="1"/>
    <col min="15" max="15" width="5.375" style="1" customWidth="1"/>
    <col min="16" max="16" width="9" style="1"/>
    <col min="17" max="17" width="11.875" style="1" customWidth="1"/>
    <col min="18" max="18" width="24.25" style="1" customWidth="1"/>
    <col min="19" max="16384" width="9" style="1"/>
  </cols>
  <sheetData>
    <row r="1" spans="1:11" ht="125.25" customHeight="1">
      <c r="A1" s="304" t="s">
        <v>1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</row>
    <row r="2" spans="1:11" ht="285.75" customHeight="1">
      <c r="A2" s="305" t="s">
        <v>115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</row>
    <row r="3" spans="1:11" ht="38.25" customHeight="1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</row>
    <row r="4" spans="1:11" ht="131.25" customHeight="1">
      <c r="A4" s="304" t="s">
        <v>50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</row>
    <row r="5" spans="1:11" ht="23.25" customHeight="1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</row>
    <row r="6" spans="1:11" ht="50.25" customHeight="1">
      <c r="A6" s="61"/>
      <c r="B6" s="61"/>
      <c r="C6" s="65" t="s">
        <v>140</v>
      </c>
      <c r="D6" s="62" t="s">
        <v>98</v>
      </c>
      <c r="E6" s="61"/>
      <c r="F6" s="61"/>
      <c r="G6" s="61"/>
      <c r="H6" s="63"/>
      <c r="I6" s="303" t="s">
        <v>146</v>
      </c>
      <c r="J6" s="303"/>
      <c r="K6" s="64"/>
    </row>
    <row r="7" spans="1:11">
      <c r="I7" s="41"/>
      <c r="J7" s="42"/>
    </row>
  </sheetData>
  <mergeCells count="5">
    <mergeCell ref="I6:J6"/>
    <mergeCell ref="A1:K1"/>
    <mergeCell ref="A2:K2"/>
    <mergeCell ref="A4:K4"/>
    <mergeCell ref="A3:K3"/>
  </mergeCells>
  <pageMargins left="0.23622047244094491" right="0.23622047244094491" top="0.15748031496062992" bottom="0.19685039370078741" header="0.19685039370078741" footer="0.15748031496062992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zoomScale="90" zoomScaleNormal="90" workbookViewId="0">
      <selection activeCell="M12" sqref="M12"/>
    </sheetView>
  </sheetViews>
  <sheetFormatPr defaultRowHeight="15"/>
  <cols>
    <col min="1" max="1" width="18.875" customWidth="1"/>
    <col min="2" max="2" width="22.125" customWidth="1"/>
    <col min="5" max="5" width="5.25" customWidth="1"/>
    <col min="6" max="6" width="4.375" customWidth="1"/>
    <col min="8" max="8" width="32.375" customWidth="1"/>
  </cols>
  <sheetData>
    <row r="1" spans="1:8" s="1" customFormat="1" ht="23.25" customHeight="1">
      <c r="A1" s="83"/>
      <c r="B1" s="6"/>
      <c r="C1" s="6"/>
      <c r="D1" s="6"/>
      <c r="E1" s="75"/>
      <c r="F1" s="75"/>
      <c r="G1" s="75"/>
      <c r="H1" s="76" t="s">
        <v>110</v>
      </c>
    </row>
    <row r="2" spans="1:8" s="9" customFormat="1" ht="33" customHeight="1">
      <c r="A2" s="131" t="s">
        <v>1</v>
      </c>
      <c r="B2" s="131"/>
      <c r="C2" s="131"/>
      <c r="D2" s="131"/>
      <c r="E2" s="131"/>
      <c r="F2" s="131"/>
      <c r="G2" s="131"/>
      <c r="H2" s="131"/>
    </row>
    <row r="3" spans="1:8" s="9" customFormat="1" ht="33" customHeight="1">
      <c r="A3" s="131" t="s">
        <v>126</v>
      </c>
      <c r="B3" s="131"/>
      <c r="C3" s="131"/>
      <c r="D3" s="131"/>
      <c r="E3" s="131"/>
      <c r="F3" s="131"/>
      <c r="G3" s="131"/>
      <c r="H3" s="131"/>
    </row>
    <row r="4" spans="1:8" s="9" customFormat="1" ht="33" customHeight="1" thickBot="1">
      <c r="A4" s="132" t="s">
        <v>50</v>
      </c>
      <c r="B4" s="132"/>
      <c r="C4" s="132"/>
      <c r="D4" s="132"/>
      <c r="E4" s="132"/>
      <c r="F4" s="132"/>
      <c r="G4" s="132"/>
      <c r="H4" s="132"/>
    </row>
    <row r="5" spans="1:8" s="12" customFormat="1" ht="25.5" customHeight="1">
      <c r="A5" s="145" t="s">
        <v>122</v>
      </c>
      <c r="B5" s="143" t="s">
        <v>134</v>
      </c>
      <c r="C5" s="145" t="s">
        <v>0</v>
      </c>
      <c r="D5" s="146"/>
      <c r="E5" s="146"/>
      <c r="F5" s="146"/>
      <c r="G5" s="146"/>
      <c r="H5" s="147"/>
    </row>
    <row r="6" spans="1:8" s="12" customFormat="1" ht="19.5" customHeight="1" thickBot="1">
      <c r="A6" s="148"/>
      <c r="B6" s="144"/>
      <c r="C6" s="148"/>
      <c r="D6" s="149"/>
      <c r="E6" s="149"/>
      <c r="F6" s="149"/>
      <c r="G6" s="149"/>
      <c r="H6" s="150"/>
    </row>
    <row r="7" spans="1:8" s="1" customFormat="1" ht="31.5" customHeight="1">
      <c r="A7" s="105">
        <v>71400000</v>
      </c>
      <c r="B7" s="122">
        <v>100000000</v>
      </c>
      <c r="C7" s="137" t="s">
        <v>135</v>
      </c>
      <c r="D7" s="138"/>
      <c r="E7" s="138"/>
      <c r="F7" s="138"/>
      <c r="G7" s="138"/>
      <c r="H7" s="139"/>
    </row>
    <row r="8" spans="1:8" s="1" customFormat="1" ht="31.5" customHeight="1">
      <c r="A8" s="98">
        <v>1175919589</v>
      </c>
      <c r="B8" s="123">
        <v>500000000</v>
      </c>
      <c r="C8" s="140" t="s">
        <v>136</v>
      </c>
      <c r="D8" s="141"/>
      <c r="E8" s="141"/>
      <c r="F8" s="141"/>
      <c r="G8" s="141"/>
      <c r="H8" s="142"/>
    </row>
    <row r="9" spans="1:8" s="1" customFormat="1" ht="31.5" customHeight="1">
      <c r="A9" s="98">
        <v>2855304614</v>
      </c>
      <c r="B9" s="123">
        <v>0</v>
      </c>
      <c r="C9" s="140" t="s">
        <v>46</v>
      </c>
      <c r="D9" s="141"/>
      <c r="E9" s="141"/>
      <c r="F9" s="141"/>
      <c r="G9" s="141"/>
      <c r="H9" s="142"/>
    </row>
    <row r="10" spans="1:8" s="1" customFormat="1" ht="31.5" customHeight="1">
      <c r="A10" s="98">
        <v>0</v>
      </c>
      <c r="B10" s="123">
        <v>5000000000</v>
      </c>
      <c r="C10" s="140" t="s">
        <v>137</v>
      </c>
      <c r="D10" s="141"/>
      <c r="E10" s="141"/>
      <c r="F10" s="141"/>
      <c r="G10" s="141"/>
      <c r="H10" s="142"/>
    </row>
    <row r="11" spans="1:8" s="1" customFormat="1" ht="31.5" customHeight="1" thickBot="1">
      <c r="A11" s="106">
        <v>0</v>
      </c>
      <c r="B11" s="124">
        <v>700000000</v>
      </c>
      <c r="C11" s="151" t="s">
        <v>138</v>
      </c>
      <c r="D11" s="152"/>
      <c r="E11" s="152"/>
      <c r="F11" s="152"/>
      <c r="G11" s="152"/>
      <c r="H11" s="153"/>
    </row>
    <row r="12" spans="1:8" s="1" customFormat="1" ht="42.75" customHeight="1" thickBot="1">
      <c r="A12" s="107">
        <f>SUM(A7:A11)</f>
        <v>4102624203</v>
      </c>
      <c r="B12" s="125">
        <f>SUM(B7:B11)</f>
        <v>6300000000</v>
      </c>
      <c r="C12" s="134" t="s">
        <v>25</v>
      </c>
      <c r="D12" s="135"/>
      <c r="E12" s="135"/>
      <c r="F12" s="135"/>
      <c r="G12" s="135"/>
      <c r="H12" s="136"/>
    </row>
    <row r="13" spans="1:8">
      <c r="B13" s="133"/>
      <c r="C13" s="133"/>
      <c r="D13" s="133"/>
      <c r="E13" s="133"/>
      <c r="F13" s="133"/>
      <c r="G13" s="133"/>
      <c r="H13" s="133"/>
    </row>
    <row r="14" spans="1:8">
      <c r="B14" s="133"/>
      <c r="C14" s="133"/>
      <c r="D14" s="133"/>
      <c r="E14" s="133"/>
      <c r="F14" s="133"/>
      <c r="G14" s="133"/>
      <c r="H14" s="133"/>
    </row>
  </sheetData>
  <mergeCells count="14">
    <mergeCell ref="A2:H2"/>
    <mergeCell ref="A3:H3"/>
    <mergeCell ref="A4:H4"/>
    <mergeCell ref="B13:H13"/>
    <mergeCell ref="B14:H14"/>
    <mergeCell ref="C12:H12"/>
    <mergeCell ref="C7:H7"/>
    <mergeCell ref="C9:H9"/>
    <mergeCell ref="C10:H10"/>
    <mergeCell ref="B5:B6"/>
    <mergeCell ref="C5:H6"/>
    <mergeCell ref="C11:H11"/>
    <mergeCell ref="A5:A6"/>
    <mergeCell ref="C8:H8"/>
  </mergeCells>
  <pageMargins left="2.1800000000000002" right="0.70866141732283472" top="1.44" bottom="0.31" header="0.23622047244094491" footer="0.23622047244094491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zoomScale="90" zoomScaleNormal="90" workbookViewId="0">
      <selection activeCell="M12" sqref="M12"/>
    </sheetView>
  </sheetViews>
  <sheetFormatPr defaultRowHeight="15"/>
  <cols>
    <col min="1" max="1" width="20.25" customWidth="1"/>
    <col min="2" max="2" width="24.25" style="10" customWidth="1"/>
    <col min="3" max="3" width="33.5" customWidth="1"/>
    <col min="4" max="4" width="18.75" customWidth="1"/>
    <col min="5" max="10" width="4" customWidth="1"/>
  </cols>
  <sheetData>
    <row r="1" spans="1:4" ht="22.5" customHeight="1">
      <c r="A1" s="91"/>
      <c r="B1" s="155" t="s">
        <v>3</v>
      </c>
      <c r="C1" s="155"/>
    </row>
    <row r="2" spans="1:4" s="9" customFormat="1" ht="33" customHeight="1">
      <c r="A2" s="131" t="s">
        <v>1</v>
      </c>
      <c r="B2" s="131"/>
      <c r="C2" s="131"/>
    </row>
    <row r="3" spans="1:4" s="9" customFormat="1" ht="33" customHeight="1">
      <c r="A3" s="131" t="s">
        <v>125</v>
      </c>
      <c r="B3" s="131"/>
      <c r="C3" s="131"/>
    </row>
    <row r="4" spans="1:4" s="9" customFormat="1" ht="33" customHeight="1" thickBot="1">
      <c r="A4" s="154" t="s">
        <v>50</v>
      </c>
      <c r="B4" s="154"/>
      <c r="C4" s="154"/>
    </row>
    <row r="5" spans="1:4" s="12" customFormat="1" ht="73.5" customHeight="1" thickBot="1">
      <c r="A5" s="92" t="s">
        <v>125</v>
      </c>
      <c r="B5" s="93" t="s">
        <v>132</v>
      </c>
      <c r="C5" s="117" t="s">
        <v>86</v>
      </c>
    </row>
    <row r="6" spans="1:4" s="12" customFormat="1" ht="33" customHeight="1">
      <c r="A6" s="94">
        <v>483746393</v>
      </c>
      <c r="B6" s="113">
        <v>600000000</v>
      </c>
      <c r="C6" s="118" t="s">
        <v>128</v>
      </c>
    </row>
    <row r="7" spans="1:4" s="12" customFormat="1" ht="33" customHeight="1">
      <c r="A7" s="95">
        <v>1350882203</v>
      </c>
      <c r="B7" s="114">
        <v>1100000000</v>
      </c>
      <c r="C7" s="119" t="s">
        <v>129</v>
      </c>
    </row>
    <row r="8" spans="1:4" s="12" customFormat="1" ht="33" customHeight="1">
      <c r="A8" s="95">
        <v>143357427</v>
      </c>
      <c r="B8" s="114">
        <v>143357427</v>
      </c>
      <c r="C8" s="119" t="s">
        <v>130</v>
      </c>
    </row>
    <row r="9" spans="1:4" s="12" customFormat="1" ht="33" customHeight="1">
      <c r="A9" s="95">
        <v>2358148929</v>
      </c>
      <c r="B9" s="114">
        <v>2358148929</v>
      </c>
      <c r="C9" s="119" t="s">
        <v>131</v>
      </c>
    </row>
    <row r="10" spans="1:4" s="1" customFormat="1" ht="33.75" customHeight="1">
      <c r="A10" s="89">
        <v>4136088559</v>
      </c>
      <c r="B10" s="114">
        <v>4648000000</v>
      </c>
      <c r="C10" s="119" t="s">
        <v>33</v>
      </c>
    </row>
    <row r="11" spans="1:4" s="1" customFormat="1" ht="33.75" customHeight="1">
      <c r="A11" s="89">
        <v>1157917334</v>
      </c>
      <c r="B11" s="114">
        <v>400000000</v>
      </c>
      <c r="C11" s="119" t="s">
        <v>49</v>
      </c>
    </row>
    <row r="12" spans="1:4" s="1" customFormat="1" ht="33.75" customHeight="1">
      <c r="A12" s="89">
        <v>334961224</v>
      </c>
      <c r="B12" s="114">
        <v>0</v>
      </c>
      <c r="C12" s="119" t="s">
        <v>73</v>
      </c>
      <c r="D12" s="18"/>
    </row>
    <row r="13" spans="1:4" s="1" customFormat="1" ht="33.75" customHeight="1" thickBot="1">
      <c r="A13" s="96">
        <v>136885000</v>
      </c>
      <c r="B13" s="115">
        <v>400000000</v>
      </c>
      <c r="C13" s="120" t="s">
        <v>133</v>
      </c>
      <c r="D13" s="18"/>
    </row>
    <row r="14" spans="1:4" s="1" customFormat="1" ht="35.25" customHeight="1" thickBot="1">
      <c r="A14" s="97">
        <f>SUM(A6:A13)</f>
        <v>10101987069</v>
      </c>
      <c r="B14" s="116">
        <f>SUM(B6:B13)</f>
        <v>9649506356</v>
      </c>
      <c r="C14" s="121" t="s">
        <v>25</v>
      </c>
    </row>
  </sheetData>
  <mergeCells count="4">
    <mergeCell ref="A3:C3"/>
    <mergeCell ref="A4:C4"/>
    <mergeCell ref="B1:C1"/>
    <mergeCell ref="A2:C2"/>
  </mergeCells>
  <pageMargins left="1.93" right="0.70866141732283472" top="1.06" bottom="0.31" header="0.23622047244094491" footer="0.23622047244094491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13" zoomScale="80" zoomScaleNormal="80" workbookViewId="0">
      <selection activeCell="M12" sqref="M12"/>
    </sheetView>
  </sheetViews>
  <sheetFormatPr defaultRowHeight="15"/>
  <cols>
    <col min="1" max="1" width="17.375" customWidth="1"/>
    <col min="2" max="2" width="22" customWidth="1"/>
    <col min="3" max="3" width="14.875" customWidth="1"/>
    <col min="4" max="4" width="7.75" customWidth="1"/>
    <col min="5" max="5" width="23.875" customWidth="1"/>
    <col min="6" max="6" width="42.375" customWidth="1"/>
    <col min="8" max="8" width="10.875" bestFit="1" customWidth="1"/>
  </cols>
  <sheetData>
    <row r="1" spans="1:6" s="4" customFormat="1" ht="19.5" customHeight="1">
      <c r="A1" s="6"/>
      <c r="B1" s="6"/>
      <c r="C1" s="75"/>
      <c r="D1" s="75"/>
      <c r="E1" s="75"/>
      <c r="F1" s="76" t="s">
        <v>41</v>
      </c>
    </row>
    <row r="2" spans="1:6" s="9" customFormat="1" ht="27.75" customHeight="1">
      <c r="A2" s="131" t="s">
        <v>1</v>
      </c>
      <c r="B2" s="131"/>
      <c r="C2" s="131"/>
      <c r="D2" s="131"/>
      <c r="E2" s="131"/>
      <c r="F2" s="131"/>
    </row>
    <row r="3" spans="1:6" s="9" customFormat="1" ht="25.5" customHeight="1">
      <c r="A3" s="131" t="s">
        <v>139</v>
      </c>
      <c r="B3" s="131"/>
      <c r="C3" s="131"/>
      <c r="D3" s="131"/>
      <c r="E3" s="131"/>
      <c r="F3" s="131"/>
    </row>
    <row r="4" spans="1:6" s="9" customFormat="1" ht="25.5" customHeight="1" thickBot="1">
      <c r="A4" s="154" t="s">
        <v>50</v>
      </c>
      <c r="B4" s="154"/>
      <c r="C4" s="154"/>
      <c r="D4" s="154"/>
      <c r="E4" s="154"/>
      <c r="F4" s="154"/>
    </row>
    <row r="5" spans="1:6" s="12" customFormat="1" ht="19.5" customHeight="1">
      <c r="A5" s="145" t="s">
        <v>115</v>
      </c>
      <c r="B5" s="173" t="s">
        <v>120</v>
      </c>
      <c r="C5" s="158" t="s">
        <v>0</v>
      </c>
      <c r="D5" s="158"/>
      <c r="E5" s="158"/>
      <c r="F5" s="159"/>
    </row>
    <row r="6" spans="1:6" s="1" customFormat="1" ht="18.75" customHeight="1" thickBot="1">
      <c r="A6" s="148"/>
      <c r="B6" s="174"/>
      <c r="C6" s="160"/>
      <c r="D6" s="160"/>
      <c r="E6" s="160"/>
      <c r="F6" s="161"/>
    </row>
    <row r="7" spans="1:6" s="1" customFormat="1" ht="15.75" customHeight="1">
      <c r="A7" s="156">
        <v>283500000</v>
      </c>
      <c r="B7" s="177">
        <v>270000000</v>
      </c>
      <c r="C7" s="178" t="s">
        <v>27</v>
      </c>
      <c r="D7" s="179"/>
      <c r="E7" s="179"/>
      <c r="F7" s="180"/>
    </row>
    <row r="8" spans="1:6" s="1" customFormat="1" ht="20.25" customHeight="1">
      <c r="A8" s="157"/>
      <c r="B8" s="169"/>
      <c r="C8" s="162"/>
      <c r="D8" s="163"/>
      <c r="E8" s="163"/>
      <c r="F8" s="170"/>
    </row>
    <row r="9" spans="1:6" s="1" customFormat="1" ht="12.75" customHeight="1">
      <c r="A9" s="176">
        <v>428400000</v>
      </c>
      <c r="B9" s="175">
        <v>432000000</v>
      </c>
      <c r="C9" s="162" t="s">
        <v>36</v>
      </c>
      <c r="D9" s="163"/>
      <c r="E9" s="163"/>
      <c r="F9" s="170"/>
    </row>
    <row r="10" spans="1:6" s="1" customFormat="1" ht="20.25" customHeight="1">
      <c r="A10" s="176"/>
      <c r="B10" s="175"/>
      <c r="C10" s="162"/>
      <c r="D10" s="163"/>
      <c r="E10" s="163"/>
      <c r="F10" s="170"/>
    </row>
    <row r="11" spans="1:6" s="1" customFormat="1" ht="15.75" customHeight="1">
      <c r="A11" s="157">
        <v>659100000</v>
      </c>
      <c r="B11" s="169">
        <v>540000000</v>
      </c>
      <c r="C11" s="162" t="s">
        <v>26</v>
      </c>
      <c r="D11" s="163"/>
      <c r="E11" s="163"/>
      <c r="F11" s="170"/>
    </row>
    <row r="12" spans="1:6" s="1" customFormat="1" ht="21.75" customHeight="1">
      <c r="A12" s="157"/>
      <c r="B12" s="169"/>
      <c r="C12" s="162"/>
      <c r="D12" s="163"/>
      <c r="E12" s="163"/>
      <c r="F12" s="170"/>
    </row>
    <row r="13" spans="1:6" s="1" customFormat="1" ht="42" customHeight="1">
      <c r="A13" s="85">
        <v>1955400000</v>
      </c>
      <c r="B13" s="110">
        <v>316800000</v>
      </c>
      <c r="C13" s="171" t="s">
        <v>31</v>
      </c>
      <c r="D13" s="172"/>
      <c r="E13" s="172"/>
      <c r="F13" s="164" t="s">
        <v>19</v>
      </c>
    </row>
    <row r="14" spans="1:6" s="1" customFormat="1" ht="30" customHeight="1">
      <c r="A14" s="85">
        <v>217200000</v>
      </c>
      <c r="B14" s="110">
        <v>135000000</v>
      </c>
      <c r="C14" s="162" t="s">
        <v>67</v>
      </c>
      <c r="D14" s="163"/>
      <c r="E14" s="163"/>
      <c r="F14" s="164"/>
    </row>
    <row r="15" spans="1:6" s="1" customFormat="1" ht="26.25" customHeight="1">
      <c r="A15" s="85">
        <v>171600000</v>
      </c>
      <c r="B15" s="110">
        <v>180000000</v>
      </c>
      <c r="C15" s="162" t="s">
        <v>32</v>
      </c>
      <c r="D15" s="163"/>
      <c r="E15" s="163"/>
      <c r="F15" s="164" t="s">
        <v>20</v>
      </c>
    </row>
    <row r="16" spans="1:6" s="1" customFormat="1" ht="30" customHeight="1">
      <c r="A16" s="85">
        <v>1178660000</v>
      </c>
      <c r="B16" s="110">
        <v>144000000</v>
      </c>
      <c r="C16" s="165" t="s">
        <v>68</v>
      </c>
      <c r="D16" s="166"/>
      <c r="E16" s="166"/>
      <c r="F16" s="164"/>
    </row>
    <row r="17" spans="1:6" s="1" customFormat="1" ht="28.5" customHeight="1">
      <c r="A17" s="85">
        <v>6878898782</v>
      </c>
      <c r="B17" s="110">
        <v>6900000000</v>
      </c>
      <c r="C17" s="162" t="s">
        <v>145</v>
      </c>
      <c r="D17" s="163"/>
      <c r="E17" s="163"/>
      <c r="F17" s="164"/>
    </row>
    <row r="18" spans="1:6" s="1" customFormat="1" ht="28.5" customHeight="1">
      <c r="A18" s="157">
        <v>2572869415</v>
      </c>
      <c r="B18" s="169">
        <v>2500000000</v>
      </c>
      <c r="C18" s="167" t="s">
        <v>71</v>
      </c>
      <c r="D18" s="168"/>
      <c r="E18" s="168"/>
      <c r="F18" s="164"/>
    </row>
    <row r="19" spans="1:6" s="1" customFormat="1" ht="28.5" customHeight="1">
      <c r="A19" s="157"/>
      <c r="B19" s="169"/>
      <c r="C19" s="167" t="s">
        <v>69</v>
      </c>
      <c r="D19" s="168"/>
      <c r="E19" s="168"/>
      <c r="F19" s="164"/>
    </row>
    <row r="20" spans="1:6" s="1" customFormat="1" ht="28.5" customHeight="1">
      <c r="A20" s="157"/>
      <c r="B20" s="169"/>
      <c r="C20" s="167" t="s">
        <v>70</v>
      </c>
      <c r="D20" s="168"/>
      <c r="E20" s="168"/>
      <c r="F20" s="164"/>
    </row>
    <row r="21" spans="1:6" s="1" customFormat="1" ht="28.5" customHeight="1">
      <c r="A21" s="85">
        <v>81128750</v>
      </c>
      <c r="B21" s="110">
        <v>200000000</v>
      </c>
      <c r="C21" s="162" t="s">
        <v>52</v>
      </c>
      <c r="D21" s="163"/>
      <c r="E21" s="163"/>
      <c r="F21" s="164"/>
    </row>
    <row r="22" spans="1:6" s="1" customFormat="1" ht="15.75" customHeight="1">
      <c r="A22" s="157">
        <v>1718414528</v>
      </c>
      <c r="B22" s="169">
        <v>1500000000</v>
      </c>
      <c r="C22" s="162" t="s">
        <v>74</v>
      </c>
      <c r="D22" s="163"/>
      <c r="E22" s="163"/>
      <c r="F22" s="170"/>
    </row>
    <row r="23" spans="1:6" s="1" customFormat="1" ht="21" customHeight="1">
      <c r="A23" s="157"/>
      <c r="B23" s="169"/>
      <c r="C23" s="162"/>
      <c r="D23" s="163"/>
      <c r="E23" s="163"/>
      <c r="F23" s="170"/>
    </row>
    <row r="24" spans="1:6" s="1" customFormat="1" ht="13.5" customHeight="1">
      <c r="A24" s="157">
        <v>467651531</v>
      </c>
      <c r="B24" s="169">
        <v>0</v>
      </c>
      <c r="C24" s="162" t="s">
        <v>35</v>
      </c>
      <c r="D24" s="163"/>
      <c r="E24" s="163"/>
      <c r="F24" s="170"/>
    </row>
    <row r="25" spans="1:6" s="1" customFormat="1" ht="12" customHeight="1">
      <c r="A25" s="157"/>
      <c r="B25" s="169"/>
      <c r="C25" s="162"/>
      <c r="D25" s="163"/>
      <c r="E25" s="163"/>
      <c r="F25" s="170"/>
    </row>
    <row r="26" spans="1:6" s="1" customFormat="1" ht="20.25" customHeight="1">
      <c r="A26" s="157"/>
      <c r="B26" s="169"/>
      <c r="C26" s="162"/>
      <c r="D26" s="163"/>
      <c r="E26" s="163"/>
      <c r="F26" s="170"/>
    </row>
    <row r="27" spans="1:6" s="1" customFormat="1" ht="13.5" customHeight="1">
      <c r="A27" s="157">
        <v>1867750000</v>
      </c>
      <c r="B27" s="169">
        <v>3000000000</v>
      </c>
      <c r="C27" s="162" t="s">
        <v>38</v>
      </c>
      <c r="D27" s="163"/>
      <c r="E27" s="163"/>
      <c r="F27" s="170"/>
    </row>
    <row r="28" spans="1:6" s="1" customFormat="1" ht="21" customHeight="1">
      <c r="A28" s="157"/>
      <c r="B28" s="169"/>
      <c r="C28" s="162"/>
      <c r="D28" s="163"/>
      <c r="E28" s="163"/>
      <c r="F28" s="170"/>
    </row>
    <row r="29" spans="1:6" s="1" customFormat="1" ht="27" customHeight="1">
      <c r="A29" s="85">
        <v>293225341</v>
      </c>
      <c r="B29" s="110">
        <v>0</v>
      </c>
      <c r="C29" s="162" t="s">
        <v>85</v>
      </c>
      <c r="D29" s="163"/>
      <c r="E29" s="163"/>
      <c r="F29" s="170"/>
    </row>
    <row r="30" spans="1:6" s="1" customFormat="1" ht="30.75" customHeight="1">
      <c r="A30" s="85"/>
      <c r="B30" s="110">
        <v>0</v>
      </c>
      <c r="C30" s="162" t="s">
        <v>47</v>
      </c>
      <c r="D30" s="163"/>
      <c r="E30" s="163"/>
      <c r="F30" s="170"/>
    </row>
    <row r="31" spans="1:6" s="1" customFormat="1" ht="40.5" customHeight="1">
      <c r="A31" s="85">
        <v>410660807</v>
      </c>
      <c r="B31" s="110">
        <v>390000000</v>
      </c>
      <c r="C31" s="171" t="s">
        <v>53</v>
      </c>
      <c r="D31" s="172"/>
      <c r="E31" s="172"/>
      <c r="F31" s="190"/>
    </row>
    <row r="32" spans="1:6" s="1" customFormat="1" ht="18" customHeight="1">
      <c r="A32" s="157">
        <v>1142900000</v>
      </c>
      <c r="B32" s="169">
        <v>1650000000</v>
      </c>
      <c r="C32" s="162" t="s">
        <v>55</v>
      </c>
      <c r="D32" s="163"/>
      <c r="E32" s="163"/>
      <c r="F32" s="170"/>
    </row>
    <row r="33" spans="1:6" s="1" customFormat="1" ht="24.75" customHeight="1">
      <c r="A33" s="157"/>
      <c r="B33" s="169"/>
      <c r="C33" s="162"/>
      <c r="D33" s="163"/>
      <c r="E33" s="163"/>
      <c r="F33" s="170"/>
    </row>
    <row r="34" spans="1:6" s="1" customFormat="1" ht="17.25" customHeight="1">
      <c r="A34" s="157">
        <v>1620340798</v>
      </c>
      <c r="B34" s="169">
        <v>1500000000</v>
      </c>
      <c r="C34" s="162" t="s">
        <v>72</v>
      </c>
      <c r="D34" s="163"/>
      <c r="E34" s="163"/>
      <c r="F34" s="170"/>
    </row>
    <row r="35" spans="1:6" s="1" customFormat="1" ht="24.75" customHeight="1">
      <c r="A35" s="157"/>
      <c r="B35" s="169"/>
      <c r="C35" s="162"/>
      <c r="D35" s="163"/>
      <c r="E35" s="163"/>
      <c r="F35" s="170"/>
    </row>
    <row r="36" spans="1:6" s="1" customFormat="1" ht="17.25" customHeight="1">
      <c r="A36" s="157"/>
      <c r="B36" s="169"/>
      <c r="C36" s="162" t="s">
        <v>77</v>
      </c>
      <c r="D36" s="163"/>
      <c r="E36" s="163"/>
      <c r="F36" s="170"/>
    </row>
    <row r="37" spans="1:6" s="1" customFormat="1" ht="24.75" customHeight="1">
      <c r="A37" s="157"/>
      <c r="B37" s="169"/>
      <c r="C37" s="162"/>
      <c r="D37" s="163"/>
      <c r="E37" s="163"/>
      <c r="F37" s="170"/>
    </row>
    <row r="38" spans="1:6" s="1" customFormat="1" ht="45.75" customHeight="1" thickBot="1">
      <c r="A38" s="87">
        <v>399266047</v>
      </c>
      <c r="B38" s="111">
        <v>680000000</v>
      </c>
      <c r="C38" s="186" t="s">
        <v>114</v>
      </c>
      <c r="D38" s="187"/>
      <c r="E38" s="187"/>
      <c r="F38" s="188"/>
    </row>
    <row r="39" spans="1:6" s="1" customFormat="1" ht="33.75" customHeight="1" thickBot="1">
      <c r="A39" s="88">
        <f>SUM(A7:A38)</f>
        <v>22346965999</v>
      </c>
      <c r="B39" s="112">
        <f>SUM(B7:B38)</f>
        <v>20337800000</v>
      </c>
      <c r="C39" s="183" t="s">
        <v>25</v>
      </c>
      <c r="D39" s="184"/>
      <c r="E39" s="184"/>
      <c r="F39" s="185"/>
    </row>
    <row r="40" spans="1:6">
      <c r="A40" s="133"/>
      <c r="B40" s="133"/>
      <c r="C40" s="189"/>
      <c r="D40" s="189"/>
      <c r="E40" s="189"/>
      <c r="F40" s="189"/>
    </row>
    <row r="41" spans="1:6">
      <c r="A41" s="182"/>
      <c r="B41" s="182"/>
      <c r="C41" s="182"/>
      <c r="D41" s="182"/>
      <c r="E41" s="182"/>
      <c r="F41" s="182"/>
    </row>
    <row r="42" spans="1:6">
      <c r="A42" s="182"/>
      <c r="B42" s="182"/>
      <c r="C42" s="182"/>
      <c r="D42" s="182"/>
      <c r="E42" s="182"/>
      <c r="F42" s="182"/>
    </row>
    <row r="43" spans="1:6">
      <c r="A43" s="181"/>
      <c r="B43" s="181"/>
      <c r="C43" s="181"/>
      <c r="D43" s="181"/>
      <c r="E43" s="181"/>
      <c r="F43" s="181"/>
    </row>
  </sheetData>
  <mergeCells count="53">
    <mergeCell ref="A34:A37"/>
    <mergeCell ref="C32:F33"/>
    <mergeCell ref="C34:F35"/>
    <mergeCell ref="C36:F37"/>
    <mergeCell ref="B32:B33"/>
    <mergeCell ref="A32:A33"/>
    <mergeCell ref="B34:B37"/>
    <mergeCell ref="C31:F31"/>
    <mergeCell ref="C27:F28"/>
    <mergeCell ref="B22:B23"/>
    <mergeCell ref="A22:A23"/>
    <mergeCell ref="B24:B26"/>
    <mergeCell ref="A24:A26"/>
    <mergeCell ref="C24:F26"/>
    <mergeCell ref="C30:F30"/>
    <mergeCell ref="C29:F29"/>
    <mergeCell ref="B27:B28"/>
    <mergeCell ref="A27:A28"/>
    <mergeCell ref="C22:F23"/>
    <mergeCell ref="A43:F43"/>
    <mergeCell ref="A41:F41"/>
    <mergeCell ref="C39:F39"/>
    <mergeCell ref="C38:F38"/>
    <mergeCell ref="A42:F42"/>
    <mergeCell ref="A40:F40"/>
    <mergeCell ref="A2:F2"/>
    <mergeCell ref="A3:F3"/>
    <mergeCell ref="A4:F4"/>
    <mergeCell ref="F13:F14"/>
    <mergeCell ref="C9:F10"/>
    <mergeCell ref="C13:E13"/>
    <mergeCell ref="B5:B6"/>
    <mergeCell ref="A5:A6"/>
    <mergeCell ref="B11:B12"/>
    <mergeCell ref="A11:A12"/>
    <mergeCell ref="B9:B10"/>
    <mergeCell ref="A9:A10"/>
    <mergeCell ref="B7:B8"/>
    <mergeCell ref="C11:F12"/>
    <mergeCell ref="C7:F8"/>
    <mergeCell ref="C14:E14"/>
    <mergeCell ref="A7:A8"/>
    <mergeCell ref="C5:F6"/>
    <mergeCell ref="C21:E21"/>
    <mergeCell ref="F15:F21"/>
    <mergeCell ref="C16:E16"/>
    <mergeCell ref="C17:E17"/>
    <mergeCell ref="C15:E15"/>
    <mergeCell ref="C18:E18"/>
    <mergeCell ref="C19:E19"/>
    <mergeCell ref="C20:E20"/>
    <mergeCell ref="B18:B20"/>
    <mergeCell ref="A18:A20"/>
  </mergeCells>
  <printOptions horizontalCentered="1"/>
  <pageMargins left="0.27559055118110237" right="0.35433070866141736" top="0.82677165354330717" bottom="0.15748031496062992" header="0.15748031496062992" footer="0.19685039370078741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13" zoomScale="90" zoomScaleNormal="90" workbookViewId="0">
      <selection activeCell="M12" sqref="M12"/>
    </sheetView>
  </sheetViews>
  <sheetFormatPr defaultRowHeight="15"/>
  <cols>
    <col min="1" max="1" width="23.375" style="10" customWidth="1"/>
    <col min="2" max="2" width="20.125" style="10" customWidth="1"/>
    <col min="3" max="3" width="7.375" customWidth="1"/>
    <col min="4" max="4" width="4.375" customWidth="1"/>
    <col min="5" max="5" width="7.375" customWidth="1"/>
    <col min="6" max="6" width="31.375" customWidth="1"/>
    <col min="7" max="7" width="22.875" customWidth="1"/>
  </cols>
  <sheetData>
    <row r="1" spans="1:7" s="5" customFormat="1" ht="19.5" customHeight="1">
      <c r="A1" s="58"/>
      <c r="B1" s="58"/>
      <c r="C1" s="84">
        <v>1</v>
      </c>
      <c r="D1" s="191" t="s">
        <v>109</v>
      </c>
      <c r="E1" s="191"/>
      <c r="F1" s="191"/>
    </row>
    <row r="2" spans="1:7" s="9" customFormat="1" ht="30.75" customHeight="1">
      <c r="A2" s="132" t="s">
        <v>1</v>
      </c>
      <c r="B2" s="132"/>
      <c r="C2" s="132"/>
      <c r="D2" s="132"/>
      <c r="E2" s="132"/>
      <c r="F2" s="132"/>
    </row>
    <row r="3" spans="1:7" s="9" customFormat="1" ht="23.25" customHeight="1">
      <c r="A3" s="132" t="s">
        <v>142</v>
      </c>
      <c r="B3" s="132"/>
      <c r="C3" s="132"/>
      <c r="D3" s="132"/>
      <c r="E3" s="132"/>
      <c r="F3" s="132"/>
    </row>
    <row r="4" spans="1:7" s="9" customFormat="1" ht="24.75" customHeight="1" thickBot="1">
      <c r="A4" s="132" t="s">
        <v>50</v>
      </c>
      <c r="B4" s="132"/>
      <c r="C4" s="132"/>
      <c r="D4" s="132"/>
      <c r="E4" s="132"/>
      <c r="F4" s="132"/>
    </row>
    <row r="5" spans="1:7" s="12" customFormat="1" ht="22.5" customHeight="1">
      <c r="A5" s="196" t="s">
        <v>116</v>
      </c>
      <c r="B5" s="194" t="s">
        <v>121</v>
      </c>
      <c r="C5" s="192" t="s">
        <v>0</v>
      </c>
      <c r="D5" s="192"/>
      <c r="E5" s="192"/>
      <c r="F5" s="192"/>
    </row>
    <row r="6" spans="1:7" s="1" customFormat="1" ht="24" customHeight="1" thickBot="1">
      <c r="A6" s="197"/>
      <c r="B6" s="195"/>
      <c r="C6" s="193"/>
      <c r="D6" s="193"/>
      <c r="E6" s="193"/>
      <c r="F6" s="193"/>
    </row>
    <row r="7" spans="1:7" s="1" customFormat="1" ht="32.25" customHeight="1" thickBot="1">
      <c r="A7" s="109">
        <v>618167</v>
      </c>
      <c r="B7" s="205">
        <v>192000000</v>
      </c>
      <c r="C7" s="208" t="s">
        <v>99</v>
      </c>
      <c r="D7" s="208"/>
      <c r="E7" s="208"/>
      <c r="F7" s="208"/>
    </row>
    <row r="8" spans="1:7" s="1" customFormat="1" ht="32.25" customHeight="1" thickBot="1">
      <c r="A8" s="89">
        <v>131836803</v>
      </c>
      <c r="B8" s="206"/>
      <c r="C8" s="208" t="s">
        <v>101</v>
      </c>
      <c r="D8" s="208"/>
      <c r="E8" s="208"/>
      <c r="F8" s="208"/>
      <c r="G8" s="17"/>
    </row>
    <row r="9" spans="1:7" s="1" customFormat="1" ht="32.25" customHeight="1" thickBot="1">
      <c r="A9" s="102">
        <v>37995871</v>
      </c>
      <c r="B9" s="207"/>
      <c r="C9" s="203" t="s">
        <v>100</v>
      </c>
      <c r="D9" s="203"/>
      <c r="E9" s="203"/>
      <c r="F9" s="203"/>
    </row>
    <row r="10" spans="1:7" s="1" customFormat="1" ht="32.25" customHeight="1" thickBot="1">
      <c r="A10" s="102">
        <v>88350000</v>
      </c>
      <c r="B10" s="110">
        <v>96000000</v>
      </c>
      <c r="C10" s="200" t="s">
        <v>24</v>
      </c>
      <c r="D10" s="200"/>
      <c r="E10" s="200"/>
      <c r="F10" s="200"/>
    </row>
    <row r="11" spans="1:7" s="1" customFormat="1" ht="32.25" customHeight="1" thickBot="1">
      <c r="A11" s="157">
        <v>784632707</v>
      </c>
      <c r="B11" s="169">
        <v>720000000</v>
      </c>
      <c r="C11" s="199" t="s">
        <v>102</v>
      </c>
      <c r="D11" s="199"/>
      <c r="E11" s="199"/>
      <c r="F11" s="199"/>
    </row>
    <row r="12" spans="1:7" s="1" customFormat="1" ht="32.25" customHeight="1" thickBot="1">
      <c r="A12" s="157"/>
      <c r="B12" s="169"/>
      <c r="C12" s="199" t="s">
        <v>103</v>
      </c>
      <c r="D12" s="199"/>
      <c r="E12" s="199"/>
      <c r="F12" s="199"/>
    </row>
    <row r="13" spans="1:7" s="1" customFormat="1" ht="32.25" customHeight="1" thickBot="1">
      <c r="A13" s="157"/>
      <c r="B13" s="169"/>
      <c r="C13" s="199" t="s">
        <v>104</v>
      </c>
      <c r="D13" s="199"/>
      <c r="E13" s="199"/>
      <c r="F13" s="199"/>
    </row>
    <row r="14" spans="1:7" s="1" customFormat="1" ht="32.25" customHeight="1" thickBot="1">
      <c r="A14" s="157">
        <v>905324123</v>
      </c>
      <c r="B14" s="169">
        <v>600000000</v>
      </c>
      <c r="C14" s="199" t="s">
        <v>112</v>
      </c>
      <c r="D14" s="199"/>
      <c r="E14" s="199"/>
      <c r="F14" s="199"/>
    </row>
    <row r="15" spans="1:7" s="1" customFormat="1" ht="32.25" customHeight="1" thickBot="1">
      <c r="A15" s="157"/>
      <c r="B15" s="169"/>
      <c r="C15" s="199" t="s">
        <v>111</v>
      </c>
      <c r="D15" s="199"/>
      <c r="E15" s="199"/>
      <c r="F15" s="199"/>
    </row>
    <row r="16" spans="1:7" s="1" customFormat="1" ht="32.25" customHeight="1">
      <c r="A16" s="102">
        <v>170991180</v>
      </c>
      <c r="B16" s="110">
        <v>252000000</v>
      </c>
      <c r="C16" s="199" t="s">
        <v>81</v>
      </c>
      <c r="D16" s="199"/>
      <c r="E16" s="199"/>
      <c r="F16" s="199"/>
    </row>
    <row r="17" spans="1:6" s="1" customFormat="1" ht="32.25" customHeight="1" thickBot="1">
      <c r="A17" s="102">
        <v>531878125</v>
      </c>
      <c r="B17" s="110">
        <v>492000000</v>
      </c>
      <c r="C17" s="200" t="s">
        <v>34</v>
      </c>
      <c r="D17" s="200"/>
      <c r="E17" s="200"/>
      <c r="F17" s="200"/>
    </row>
    <row r="18" spans="1:6" s="1" customFormat="1" ht="32.25" customHeight="1" thickBot="1">
      <c r="A18" s="102">
        <v>210036325</v>
      </c>
      <c r="B18" s="110">
        <v>120000000</v>
      </c>
      <c r="C18" s="199" t="s">
        <v>48</v>
      </c>
      <c r="D18" s="199"/>
      <c r="E18" s="199"/>
      <c r="F18" s="199"/>
    </row>
    <row r="19" spans="1:6" s="1" customFormat="1" ht="32.25" customHeight="1" thickBot="1">
      <c r="A19" s="157">
        <v>969798650</v>
      </c>
      <c r="B19" s="169">
        <v>1000000000</v>
      </c>
      <c r="C19" s="199" t="s">
        <v>105</v>
      </c>
      <c r="D19" s="199"/>
      <c r="E19" s="199"/>
      <c r="F19" s="199"/>
    </row>
    <row r="20" spans="1:6" s="1" customFormat="1" ht="32.25" customHeight="1" thickBot="1">
      <c r="A20" s="157"/>
      <c r="B20" s="169"/>
      <c r="C20" s="199" t="s">
        <v>106</v>
      </c>
      <c r="D20" s="199"/>
      <c r="E20" s="199"/>
      <c r="F20" s="199"/>
    </row>
    <row r="21" spans="1:6" s="1" customFormat="1" ht="32.25" customHeight="1" thickBot="1">
      <c r="A21" s="102">
        <v>110950000</v>
      </c>
      <c r="B21" s="110">
        <v>120000000</v>
      </c>
      <c r="C21" s="199" t="s">
        <v>28</v>
      </c>
      <c r="D21" s="199"/>
      <c r="E21" s="199"/>
      <c r="F21" s="199"/>
    </row>
    <row r="22" spans="1:6" s="1" customFormat="1" ht="32.25" customHeight="1" thickBot="1">
      <c r="A22" s="157">
        <v>443295671</v>
      </c>
      <c r="B22" s="169">
        <v>252000000</v>
      </c>
      <c r="C22" s="199" t="s">
        <v>113</v>
      </c>
      <c r="D22" s="199"/>
      <c r="E22" s="199"/>
      <c r="F22" s="199"/>
    </row>
    <row r="23" spans="1:6" s="1" customFormat="1" ht="32.25" customHeight="1" thickBot="1">
      <c r="A23" s="202"/>
      <c r="B23" s="204"/>
      <c r="C23" s="201" t="s">
        <v>117</v>
      </c>
      <c r="D23" s="201"/>
      <c r="E23" s="201"/>
      <c r="F23" s="201"/>
    </row>
    <row r="24" spans="1:6" s="1" customFormat="1" ht="47.25" customHeight="1" thickBot="1">
      <c r="A24" s="86">
        <f>SUM(A7:A23)</f>
        <v>4385707622</v>
      </c>
      <c r="B24" s="126">
        <f>SUM(B7:B23)</f>
        <v>3844000000</v>
      </c>
      <c r="C24" s="198" t="s">
        <v>2</v>
      </c>
      <c r="D24" s="198"/>
      <c r="E24" s="198"/>
      <c r="F24" s="198"/>
    </row>
    <row r="25" spans="1:6" ht="18" customHeight="1"/>
  </sheetData>
  <mergeCells count="34">
    <mergeCell ref="A22:A23"/>
    <mergeCell ref="C9:F9"/>
    <mergeCell ref="C14:F14"/>
    <mergeCell ref="B14:B15"/>
    <mergeCell ref="B11:B13"/>
    <mergeCell ref="B19:B20"/>
    <mergeCell ref="B22:B23"/>
    <mergeCell ref="B7:B9"/>
    <mergeCell ref="C7:F7"/>
    <mergeCell ref="C8:F8"/>
    <mergeCell ref="C10:F10"/>
    <mergeCell ref="C11:F11"/>
    <mergeCell ref="C12:F12"/>
    <mergeCell ref="C13:F13"/>
    <mergeCell ref="C15:F15"/>
    <mergeCell ref="A11:A13"/>
    <mergeCell ref="C24:F24"/>
    <mergeCell ref="C18:F18"/>
    <mergeCell ref="C16:F16"/>
    <mergeCell ref="C17:F17"/>
    <mergeCell ref="C19:F19"/>
    <mergeCell ref="C21:F21"/>
    <mergeCell ref="C22:F22"/>
    <mergeCell ref="C23:F23"/>
    <mergeCell ref="C20:F20"/>
    <mergeCell ref="A14:A15"/>
    <mergeCell ref="A19:A20"/>
    <mergeCell ref="D1:F1"/>
    <mergeCell ref="C5:F6"/>
    <mergeCell ref="B5:B6"/>
    <mergeCell ref="A5:A6"/>
    <mergeCell ref="A2:F2"/>
    <mergeCell ref="A3:F3"/>
    <mergeCell ref="A4:F4"/>
  </mergeCells>
  <printOptions horizontalCentered="1"/>
  <pageMargins left="0.35433070866141736" right="0.23622047244094491" top="0.35433070866141736" bottom="0.31496062992125984" header="0.23622047244094491" footer="0.23622047244094491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2" zoomScale="90" zoomScaleNormal="90" workbookViewId="0">
      <selection activeCell="M12" sqref="M12"/>
    </sheetView>
  </sheetViews>
  <sheetFormatPr defaultRowHeight="15"/>
  <cols>
    <col min="1" max="1" width="21.625" customWidth="1"/>
    <col min="2" max="2" width="22" customWidth="1"/>
    <col min="3" max="3" width="16" customWidth="1"/>
    <col min="4" max="4" width="14.5" customWidth="1"/>
    <col min="5" max="5" width="7.625" customWidth="1"/>
    <col min="6" max="6" width="11.375" bestFit="1" customWidth="1"/>
    <col min="7" max="8" width="10.375" bestFit="1" customWidth="1"/>
  </cols>
  <sheetData>
    <row r="1" spans="1:8" s="1" customFormat="1" ht="33" customHeight="1">
      <c r="A1" s="83"/>
      <c r="B1" s="6"/>
      <c r="C1" s="75"/>
      <c r="D1" s="209" t="s">
        <v>108</v>
      </c>
      <c r="E1" s="209"/>
      <c r="F1" s="50"/>
    </row>
    <row r="2" spans="1:8" s="9" customFormat="1" ht="39" customHeight="1">
      <c r="A2" s="131" t="s">
        <v>1</v>
      </c>
      <c r="B2" s="131"/>
      <c r="C2" s="131"/>
      <c r="D2" s="131"/>
      <c r="E2" s="131"/>
    </row>
    <row r="3" spans="1:8" s="9" customFormat="1" ht="39" customHeight="1">
      <c r="A3" s="131" t="s">
        <v>124</v>
      </c>
      <c r="B3" s="131"/>
      <c r="C3" s="131"/>
      <c r="D3" s="131"/>
      <c r="E3" s="131"/>
    </row>
    <row r="4" spans="1:8" s="9" customFormat="1" ht="39" customHeight="1" thickBot="1">
      <c r="A4" s="132" t="s">
        <v>50</v>
      </c>
      <c r="B4" s="132"/>
      <c r="C4" s="132"/>
      <c r="D4" s="132"/>
      <c r="E4" s="132"/>
    </row>
    <row r="5" spans="1:8" s="12" customFormat="1" ht="20.25" customHeight="1">
      <c r="A5" s="145" t="s">
        <v>122</v>
      </c>
      <c r="B5" s="146" t="s">
        <v>123</v>
      </c>
      <c r="C5" s="146" t="s">
        <v>0</v>
      </c>
      <c r="D5" s="146"/>
      <c r="E5" s="147"/>
    </row>
    <row r="6" spans="1:8" s="12" customFormat="1" ht="11.25" customHeight="1" thickBot="1">
      <c r="A6" s="148"/>
      <c r="B6" s="149"/>
      <c r="C6" s="149"/>
      <c r="D6" s="149"/>
      <c r="E6" s="150"/>
    </row>
    <row r="7" spans="1:8" s="1" customFormat="1" ht="21" customHeight="1">
      <c r="A7" s="215">
        <v>5705714412</v>
      </c>
      <c r="B7" s="214">
        <v>6336000000</v>
      </c>
      <c r="C7" s="218" t="s">
        <v>65</v>
      </c>
      <c r="D7" s="218"/>
      <c r="E7" s="219"/>
    </row>
    <row r="8" spans="1:8" s="1" customFormat="1" ht="25.5" customHeight="1">
      <c r="A8" s="157"/>
      <c r="B8" s="210"/>
      <c r="C8" s="220"/>
      <c r="D8" s="220"/>
      <c r="E8" s="221"/>
    </row>
    <row r="9" spans="1:8" s="1" customFormat="1" ht="18.75" customHeight="1">
      <c r="A9" s="157">
        <v>65080790</v>
      </c>
      <c r="B9" s="210"/>
      <c r="C9" s="211" t="s">
        <v>66</v>
      </c>
      <c r="D9" s="211"/>
      <c r="E9" s="212"/>
    </row>
    <row r="10" spans="1:8" s="1" customFormat="1" ht="23.25" customHeight="1">
      <c r="A10" s="157"/>
      <c r="B10" s="210"/>
      <c r="C10" s="211"/>
      <c r="D10" s="211"/>
      <c r="E10" s="212"/>
      <c r="F10" s="18"/>
      <c r="G10" s="17"/>
      <c r="H10" s="18"/>
    </row>
    <row r="11" spans="1:8" s="1" customFormat="1" ht="18.75" customHeight="1">
      <c r="A11" s="157">
        <v>1296133517</v>
      </c>
      <c r="B11" s="210">
        <v>1382400000</v>
      </c>
      <c r="C11" s="211" t="s">
        <v>29</v>
      </c>
      <c r="D11" s="211"/>
      <c r="E11" s="212"/>
    </row>
    <row r="12" spans="1:8" s="1" customFormat="1" ht="23.25" customHeight="1">
      <c r="A12" s="157"/>
      <c r="B12" s="210"/>
      <c r="C12" s="211"/>
      <c r="D12" s="211"/>
      <c r="E12" s="212"/>
      <c r="F12" s="18"/>
      <c r="G12" s="17"/>
      <c r="H12" s="18"/>
    </row>
    <row r="13" spans="1:8" s="1" customFormat="1" ht="16.5" customHeight="1">
      <c r="A13" s="157">
        <v>1425919987</v>
      </c>
      <c r="B13" s="210">
        <v>1518552000</v>
      </c>
      <c r="C13" s="211" t="s">
        <v>59</v>
      </c>
      <c r="D13" s="211"/>
      <c r="E13" s="212"/>
    </row>
    <row r="14" spans="1:8" s="1" customFormat="1" ht="23.25" customHeight="1">
      <c r="A14" s="157"/>
      <c r="B14" s="210"/>
      <c r="C14" s="211"/>
      <c r="D14" s="211"/>
      <c r="E14" s="212"/>
      <c r="F14" s="19"/>
    </row>
    <row r="15" spans="1:8" s="1" customFormat="1" ht="16.5" customHeight="1">
      <c r="A15" s="157">
        <v>213643260</v>
      </c>
      <c r="B15" s="210"/>
      <c r="C15" s="211" t="s">
        <v>58</v>
      </c>
      <c r="D15" s="211"/>
      <c r="E15" s="212"/>
    </row>
    <row r="16" spans="1:8" s="1" customFormat="1" ht="23.25" customHeight="1">
      <c r="A16" s="157"/>
      <c r="B16" s="210"/>
      <c r="C16" s="211"/>
      <c r="D16" s="211"/>
      <c r="E16" s="212"/>
      <c r="F16" s="19"/>
    </row>
    <row r="17" spans="1:5" s="1" customFormat="1" ht="18" customHeight="1">
      <c r="A17" s="157">
        <v>456681973</v>
      </c>
      <c r="B17" s="210">
        <v>480000000</v>
      </c>
      <c r="C17" s="211" t="s">
        <v>60</v>
      </c>
      <c r="D17" s="211"/>
      <c r="E17" s="212"/>
    </row>
    <row r="18" spans="1:5" s="1" customFormat="1" ht="24.75" customHeight="1">
      <c r="A18" s="157"/>
      <c r="B18" s="210"/>
      <c r="C18" s="211"/>
      <c r="D18" s="211"/>
      <c r="E18" s="212"/>
    </row>
    <row r="19" spans="1:5" s="1" customFormat="1" ht="17.25" customHeight="1">
      <c r="A19" s="157">
        <v>735426546</v>
      </c>
      <c r="B19" s="210">
        <v>1440000000</v>
      </c>
      <c r="C19" s="211" t="s">
        <v>61</v>
      </c>
      <c r="D19" s="211"/>
      <c r="E19" s="212"/>
    </row>
    <row r="20" spans="1:5" s="1" customFormat="1" ht="21.75" customHeight="1">
      <c r="A20" s="157"/>
      <c r="B20" s="210"/>
      <c r="C20" s="211"/>
      <c r="D20" s="211"/>
      <c r="E20" s="212"/>
    </row>
    <row r="21" spans="1:5" s="1" customFormat="1" ht="18" customHeight="1">
      <c r="A21" s="157">
        <v>477731269</v>
      </c>
      <c r="B21" s="210"/>
      <c r="C21" s="211" t="s">
        <v>62</v>
      </c>
      <c r="D21" s="211"/>
      <c r="E21" s="212"/>
    </row>
    <row r="22" spans="1:5" s="1" customFormat="1" ht="21.75" customHeight="1">
      <c r="A22" s="157"/>
      <c r="B22" s="210"/>
      <c r="C22" s="211"/>
      <c r="D22" s="211"/>
      <c r="E22" s="212"/>
    </row>
    <row r="23" spans="1:5" s="1" customFormat="1" ht="18" customHeight="1">
      <c r="A23" s="157">
        <v>138590409</v>
      </c>
      <c r="B23" s="210"/>
      <c r="C23" s="211" t="s">
        <v>63</v>
      </c>
      <c r="D23" s="211"/>
      <c r="E23" s="212"/>
    </row>
    <row r="24" spans="1:5" s="1" customFormat="1" ht="24" customHeight="1">
      <c r="A24" s="157"/>
      <c r="B24" s="210"/>
      <c r="C24" s="211"/>
      <c r="D24" s="211"/>
      <c r="E24" s="212"/>
    </row>
    <row r="25" spans="1:5" s="1" customFormat="1" ht="16.5" customHeight="1">
      <c r="A25" s="157">
        <v>1279067103</v>
      </c>
      <c r="B25" s="210"/>
      <c r="C25" s="211" t="s">
        <v>64</v>
      </c>
      <c r="D25" s="211"/>
      <c r="E25" s="212"/>
    </row>
    <row r="26" spans="1:5" s="1" customFormat="1" ht="22.5" customHeight="1" thickBot="1">
      <c r="A26" s="202"/>
      <c r="B26" s="213"/>
      <c r="C26" s="224"/>
      <c r="D26" s="224"/>
      <c r="E26" s="225"/>
    </row>
    <row r="27" spans="1:5" s="1" customFormat="1" ht="39.75" customHeight="1" thickBot="1">
      <c r="A27" s="107">
        <f>SUM(A7:A26)</f>
        <v>11793989266</v>
      </c>
      <c r="B27" s="108">
        <f>SUM(B7:B26)</f>
        <v>11156952000</v>
      </c>
      <c r="C27" s="222" t="s">
        <v>22</v>
      </c>
      <c r="D27" s="222"/>
      <c r="E27" s="223"/>
    </row>
    <row r="28" spans="1:5" ht="23.25" customHeight="1">
      <c r="B28" s="216"/>
      <c r="C28" s="216"/>
      <c r="D28" s="216"/>
      <c r="E28" s="216"/>
    </row>
    <row r="29" spans="1:5">
      <c r="B29" s="217"/>
      <c r="C29" s="217"/>
      <c r="D29" s="217"/>
      <c r="E29" s="217"/>
    </row>
    <row r="30" spans="1:5">
      <c r="B30" s="20"/>
    </row>
  </sheetData>
  <mergeCells count="35">
    <mergeCell ref="B28:E28"/>
    <mergeCell ref="B29:E29"/>
    <mergeCell ref="C5:E6"/>
    <mergeCell ref="B5:B6"/>
    <mergeCell ref="C7:E8"/>
    <mergeCell ref="C27:E27"/>
    <mergeCell ref="C11:E12"/>
    <mergeCell ref="B11:B12"/>
    <mergeCell ref="C25:E26"/>
    <mergeCell ref="C21:E22"/>
    <mergeCell ref="C23:E24"/>
    <mergeCell ref="C19:E20"/>
    <mergeCell ref="C15:E16"/>
    <mergeCell ref="B17:B18"/>
    <mergeCell ref="C17:E18"/>
    <mergeCell ref="C9:E10"/>
    <mergeCell ref="B19:B26"/>
    <mergeCell ref="B7:B10"/>
    <mergeCell ref="A17:A18"/>
    <mergeCell ref="A9:A10"/>
    <mergeCell ref="A19:A20"/>
    <mergeCell ref="A21:A22"/>
    <mergeCell ref="A23:A24"/>
    <mergeCell ref="A7:A8"/>
    <mergeCell ref="A11:A12"/>
    <mergeCell ref="A13:A14"/>
    <mergeCell ref="A15:A16"/>
    <mergeCell ref="A25:A26"/>
    <mergeCell ref="D1:E1"/>
    <mergeCell ref="A2:E2"/>
    <mergeCell ref="A3:E3"/>
    <mergeCell ref="A4:E4"/>
    <mergeCell ref="B13:B16"/>
    <mergeCell ref="A5:A6"/>
    <mergeCell ref="C13:E14"/>
  </mergeCells>
  <printOptions horizontalCentered="1"/>
  <pageMargins left="0.6692913385826772" right="0.51181102362204722" top="0.70866141732283472" bottom="0.31496062992125984" header="0.23622047244094491" footer="0.23622047244094491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="90" zoomScaleNormal="90" workbookViewId="0">
      <selection activeCell="M12" sqref="M12"/>
    </sheetView>
  </sheetViews>
  <sheetFormatPr defaultRowHeight="15"/>
  <cols>
    <col min="1" max="1" width="37.375" customWidth="1"/>
    <col min="2" max="2" width="10.25" customWidth="1"/>
  </cols>
  <sheetData>
    <row r="1" spans="1:7" s="5" customFormat="1" ht="22.5" customHeight="1">
      <c r="A1" s="6"/>
      <c r="B1" s="6"/>
      <c r="C1" s="6"/>
      <c r="D1" s="75"/>
      <c r="E1" s="75"/>
      <c r="F1" s="75"/>
      <c r="G1" s="76" t="s">
        <v>4</v>
      </c>
    </row>
    <row r="2" spans="1:7" s="9" customFormat="1" ht="31.5" customHeight="1">
      <c r="A2" s="131" t="s">
        <v>1</v>
      </c>
      <c r="B2" s="131"/>
      <c r="C2" s="131"/>
      <c r="D2" s="131"/>
      <c r="E2" s="131"/>
      <c r="F2" s="131"/>
      <c r="G2" s="131"/>
    </row>
    <row r="3" spans="1:7" s="9" customFormat="1" ht="28.5" customHeight="1">
      <c r="A3" s="131" t="s">
        <v>147</v>
      </c>
      <c r="B3" s="131"/>
      <c r="C3" s="131"/>
      <c r="D3" s="131"/>
      <c r="E3" s="131"/>
      <c r="F3" s="131"/>
      <c r="G3" s="131"/>
    </row>
    <row r="4" spans="1:7" s="9" customFormat="1" ht="27.75" customHeight="1" thickBot="1">
      <c r="A4" s="154" t="s">
        <v>50</v>
      </c>
      <c r="B4" s="154"/>
      <c r="C4" s="154"/>
      <c r="D4" s="154"/>
      <c r="E4" s="154"/>
      <c r="F4" s="154"/>
      <c r="G4" s="154"/>
    </row>
    <row r="5" spans="1:7" s="1" customFormat="1" ht="0.75" customHeight="1">
      <c r="A5" s="235" t="s">
        <v>8</v>
      </c>
      <c r="B5" s="237" t="s">
        <v>7</v>
      </c>
      <c r="C5" s="237" t="s">
        <v>0</v>
      </c>
      <c r="D5" s="158"/>
      <c r="E5" s="158"/>
      <c r="F5" s="158"/>
      <c r="G5" s="159"/>
    </row>
    <row r="6" spans="1:7" s="1" customFormat="1" ht="24.75" customHeight="1" thickBot="1">
      <c r="A6" s="236"/>
      <c r="B6" s="238"/>
      <c r="C6" s="238"/>
      <c r="D6" s="160"/>
      <c r="E6" s="160"/>
      <c r="F6" s="160"/>
      <c r="G6" s="161"/>
    </row>
    <row r="7" spans="1:7" s="1" customFormat="1" ht="42" customHeight="1">
      <c r="A7" s="77">
        <f>حقوق!A27</f>
        <v>11793989266</v>
      </c>
      <c r="B7" s="78" t="s">
        <v>39</v>
      </c>
      <c r="C7" s="229" t="s">
        <v>23</v>
      </c>
      <c r="D7" s="230"/>
      <c r="E7" s="230"/>
      <c r="F7" s="230"/>
      <c r="G7" s="231"/>
    </row>
    <row r="8" spans="1:7" s="1" customFormat="1" ht="42" customHeight="1">
      <c r="A8" s="79">
        <f>'هزینه اداری'!A24</f>
        <v>4385707622</v>
      </c>
      <c r="B8" s="80" t="s">
        <v>40</v>
      </c>
      <c r="C8" s="232" t="s">
        <v>57</v>
      </c>
      <c r="D8" s="233"/>
      <c r="E8" s="233"/>
      <c r="F8" s="233"/>
      <c r="G8" s="234"/>
    </row>
    <row r="9" spans="1:7" s="1" customFormat="1" ht="42" customHeight="1" thickBot="1">
      <c r="A9" s="81">
        <f>SUM(A7:A8)</f>
        <v>16179696888</v>
      </c>
      <c r="B9" s="82"/>
      <c r="C9" s="226" t="s">
        <v>22</v>
      </c>
      <c r="D9" s="227"/>
      <c r="E9" s="227"/>
      <c r="F9" s="227"/>
      <c r="G9" s="228"/>
    </row>
  </sheetData>
  <mergeCells count="9">
    <mergeCell ref="A2:G2"/>
    <mergeCell ref="A3:G3"/>
    <mergeCell ref="A4:G4"/>
    <mergeCell ref="C9:G9"/>
    <mergeCell ref="C7:G7"/>
    <mergeCell ref="C8:G8"/>
    <mergeCell ref="A5:A6"/>
    <mergeCell ref="B5:B6"/>
    <mergeCell ref="C5:G6"/>
  </mergeCells>
  <pageMargins left="1.88" right="0.70866141732283472" top="1.25" bottom="0.31" header="1.43" footer="0.23622047244094491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topLeftCell="B1" zoomScale="80" zoomScaleNormal="80" workbookViewId="0">
      <selection activeCell="M12" sqref="M12"/>
    </sheetView>
  </sheetViews>
  <sheetFormatPr defaultRowHeight="15"/>
  <cols>
    <col min="1" max="1" width="1.75" hidden="1" customWidth="1"/>
    <col min="2" max="2" width="19.125" customWidth="1"/>
    <col min="3" max="3" width="19.875" customWidth="1"/>
    <col min="4" max="4" width="12.875" style="10" customWidth="1"/>
    <col min="5" max="5" width="13.125" customWidth="1"/>
    <col min="6" max="6" width="37.5" customWidth="1"/>
    <col min="7" max="7" width="9.375" customWidth="1"/>
    <col min="8" max="8" width="36.75" customWidth="1"/>
  </cols>
  <sheetData>
    <row r="1" spans="1:8" ht="26.25">
      <c r="H1" s="68" t="s">
        <v>107</v>
      </c>
    </row>
    <row r="2" spans="1:8" ht="30" customHeight="1">
      <c r="A2" s="54"/>
      <c r="B2" s="131" t="s">
        <v>1</v>
      </c>
      <c r="C2" s="131"/>
      <c r="D2" s="131"/>
      <c r="E2" s="131"/>
      <c r="F2" s="131"/>
      <c r="G2" s="131"/>
      <c r="H2" s="131"/>
    </row>
    <row r="3" spans="1:8" ht="26.25" customHeight="1">
      <c r="A3" s="9"/>
      <c r="B3" s="131" t="s">
        <v>143</v>
      </c>
      <c r="C3" s="131"/>
      <c r="D3" s="131"/>
      <c r="E3" s="131"/>
      <c r="F3" s="131"/>
      <c r="G3" s="131"/>
      <c r="H3" s="131"/>
    </row>
    <row r="4" spans="1:8" ht="26.25" customHeight="1" thickBot="1">
      <c r="A4" s="55"/>
      <c r="B4" s="154" t="s">
        <v>50</v>
      </c>
      <c r="C4" s="154"/>
      <c r="D4" s="154"/>
      <c r="E4" s="154"/>
      <c r="F4" s="154"/>
      <c r="G4" s="154"/>
      <c r="H4" s="154"/>
    </row>
    <row r="5" spans="1:8" s="11" customFormat="1" ht="22.5" customHeight="1">
      <c r="A5" s="59"/>
      <c r="B5" s="145" t="s">
        <v>115</v>
      </c>
      <c r="C5" s="173" t="s">
        <v>144</v>
      </c>
      <c r="D5" s="254" t="s">
        <v>0</v>
      </c>
      <c r="E5" s="254"/>
      <c r="F5" s="254"/>
      <c r="G5" s="254"/>
      <c r="H5" s="246"/>
    </row>
    <row r="6" spans="1:8" ht="18.75" customHeight="1" thickBot="1">
      <c r="A6" s="60"/>
      <c r="B6" s="148"/>
      <c r="C6" s="174"/>
      <c r="D6" s="255"/>
      <c r="E6" s="255"/>
      <c r="F6" s="255"/>
      <c r="G6" s="255"/>
      <c r="H6" s="250"/>
    </row>
    <row r="7" spans="1:8" ht="25.5" customHeight="1">
      <c r="A7" s="51"/>
      <c r="B7" s="103">
        <v>1994600000</v>
      </c>
      <c r="C7" s="99">
        <v>2400000000</v>
      </c>
      <c r="D7" s="258" t="s">
        <v>5</v>
      </c>
      <c r="E7" s="258"/>
      <c r="F7" s="259"/>
      <c r="G7" s="245" t="s">
        <v>37</v>
      </c>
      <c r="H7" s="246"/>
    </row>
    <row r="8" spans="1:8" ht="25.5" customHeight="1">
      <c r="A8" s="53"/>
      <c r="B8" s="102">
        <v>1125200000</v>
      </c>
      <c r="C8" s="104">
        <v>1050000000</v>
      </c>
      <c r="D8" s="260" t="s">
        <v>6</v>
      </c>
      <c r="E8" s="260"/>
      <c r="F8" s="261"/>
      <c r="G8" s="247"/>
      <c r="H8" s="248"/>
    </row>
    <row r="9" spans="1:8" ht="25.5" customHeight="1" thickBot="1">
      <c r="A9" s="53"/>
      <c r="B9" s="102">
        <v>627000000</v>
      </c>
      <c r="C9" s="104">
        <v>600000000</v>
      </c>
      <c r="D9" s="251" t="s">
        <v>30</v>
      </c>
      <c r="E9" s="251"/>
      <c r="F9" s="262"/>
      <c r="G9" s="249"/>
      <c r="H9" s="250"/>
    </row>
    <row r="10" spans="1:8" ht="37.5" customHeight="1">
      <c r="A10" s="53"/>
      <c r="B10" s="102">
        <v>684300000</v>
      </c>
      <c r="C10" s="104">
        <v>720000000</v>
      </c>
      <c r="D10" s="252" t="s">
        <v>75</v>
      </c>
      <c r="E10" s="252"/>
      <c r="F10" s="253"/>
      <c r="G10" s="194" t="s">
        <v>54</v>
      </c>
      <c r="H10" s="265"/>
    </row>
    <row r="11" spans="1:8" ht="36.75" customHeight="1" thickBot="1">
      <c r="A11" s="53"/>
      <c r="B11" s="102">
        <v>407500000</v>
      </c>
      <c r="C11" s="104">
        <v>360000000</v>
      </c>
      <c r="D11" s="256" t="s">
        <v>76</v>
      </c>
      <c r="E11" s="256"/>
      <c r="F11" s="257"/>
      <c r="G11" s="195"/>
      <c r="H11" s="266"/>
    </row>
    <row r="12" spans="1:8" ht="16.5" customHeight="1">
      <c r="A12" s="57"/>
      <c r="B12" s="157">
        <v>9634512977</v>
      </c>
      <c r="C12" s="242">
        <v>11325000000</v>
      </c>
      <c r="D12" s="254" t="s">
        <v>18</v>
      </c>
      <c r="E12" s="254"/>
      <c r="F12" s="254"/>
      <c r="G12" s="194" t="s">
        <v>78</v>
      </c>
      <c r="H12" s="265"/>
    </row>
    <row r="13" spans="1:8" ht="18.75" customHeight="1">
      <c r="A13" s="57"/>
      <c r="B13" s="157"/>
      <c r="C13" s="242"/>
      <c r="D13" s="263"/>
      <c r="E13" s="263"/>
      <c r="F13" s="263"/>
      <c r="G13" s="269"/>
      <c r="H13" s="270"/>
    </row>
    <row r="14" spans="1:8" ht="27.75" customHeight="1" thickBot="1">
      <c r="A14" s="53"/>
      <c r="B14" s="102">
        <v>1990693653</v>
      </c>
      <c r="C14" s="104">
        <v>1522500000</v>
      </c>
      <c r="D14" s="251" t="s">
        <v>17</v>
      </c>
      <c r="E14" s="251"/>
      <c r="F14" s="251"/>
      <c r="G14" s="269"/>
      <c r="H14" s="270"/>
    </row>
    <row r="15" spans="1:8" ht="14.25" customHeight="1">
      <c r="A15" s="264"/>
      <c r="B15" s="157">
        <v>68257558</v>
      </c>
      <c r="C15" s="242">
        <v>45000000</v>
      </c>
      <c r="D15" s="254" t="s">
        <v>51</v>
      </c>
      <c r="E15" s="254"/>
      <c r="F15" s="254"/>
      <c r="G15" s="269"/>
      <c r="H15" s="270"/>
    </row>
    <row r="16" spans="1:8" ht="21.75" customHeight="1" thickBot="1">
      <c r="A16" s="264"/>
      <c r="B16" s="157"/>
      <c r="C16" s="242"/>
      <c r="D16" s="255"/>
      <c r="E16" s="255"/>
      <c r="F16" s="255"/>
      <c r="G16" s="269"/>
      <c r="H16" s="270"/>
    </row>
    <row r="17" spans="1:8" ht="18" customHeight="1">
      <c r="A17" s="264"/>
      <c r="B17" s="157">
        <v>1987774487</v>
      </c>
      <c r="C17" s="242">
        <v>1000000000</v>
      </c>
      <c r="D17" s="69">
        <v>300000</v>
      </c>
      <c r="E17" s="70" t="s">
        <v>82</v>
      </c>
      <c r="F17" s="239" t="s">
        <v>42</v>
      </c>
      <c r="G17" s="269"/>
      <c r="H17" s="270"/>
    </row>
    <row r="18" spans="1:8" ht="20.25" customHeight="1">
      <c r="A18" s="264"/>
      <c r="B18" s="157"/>
      <c r="C18" s="242"/>
      <c r="D18" s="71">
        <v>250000</v>
      </c>
      <c r="E18" s="72" t="s">
        <v>83</v>
      </c>
      <c r="F18" s="240"/>
      <c r="G18" s="269"/>
      <c r="H18" s="270"/>
    </row>
    <row r="19" spans="1:8" ht="22.5" customHeight="1" thickBot="1">
      <c r="A19" s="264"/>
      <c r="B19" s="157"/>
      <c r="C19" s="242"/>
      <c r="D19" s="73">
        <v>200000</v>
      </c>
      <c r="E19" s="74" t="s">
        <v>84</v>
      </c>
      <c r="F19" s="241"/>
      <c r="G19" s="269"/>
      <c r="H19" s="270"/>
    </row>
    <row r="20" spans="1:8" ht="13.5" customHeight="1">
      <c r="A20" s="57"/>
      <c r="B20" s="157">
        <v>976900000</v>
      </c>
      <c r="C20" s="242">
        <v>1008000000</v>
      </c>
      <c r="D20" s="271" t="s">
        <v>43</v>
      </c>
      <c r="E20" s="272"/>
      <c r="F20" s="273"/>
      <c r="G20" s="269"/>
      <c r="H20" s="270"/>
    </row>
    <row r="21" spans="1:8" ht="26.25" customHeight="1" thickBot="1">
      <c r="A21" s="57"/>
      <c r="B21" s="157"/>
      <c r="C21" s="242"/>
      <c r="D21" s="274"/>
      <c r="E21" s="256"/>
      <c r="F21" s="257"/>
      <c r="G21" s="269"/>
      <c r="H21" s="270"/>
    </row>
    <row r="22" spans="1:8" ht="14.25" customHeight="1">
      <c r="A22" s="264"/>
      <c r="B22" s="157">
        <v>1367969033</v>
      </c>
      <c r="C22" s="242">
        <v>1400000000</v>
      </c>
      <c r="D22" s="271" t="s">
        <v>44</v>
      </c>
      <c r="E22" s="272"/>
      <c r="F22" s="273"/>
      <c r="G22" s="269"/>
      <c r="H22" s="270"/>
    </row>
    <row r="23" spans="1:8" ht="23.25" customHeight="1" thickBot="1">
      <c r="A23" s="264"/>
      <c r="B23" s="157"/>
      <c r="C23" s="242"/>
      <c r="D23" s="274"/>
      <c r="E23" s="256"/>
      <c r="F23" s="257"/>
      <c r="G23" s="269"/>
      <c r="H23" s="270"/>
    </row>
    <row r="24" spans="1:8" ht="14.25" customHeight="1">
      <c r="A24" s="264"/>
      <c r="B24" s="157">
        <v>0</v>
      </c>
      <c r="C24" s="242">
        <v>0</v>
      </c>
      <c r="D24" s="254" t="s">
        <v>97</v>
      </c>
      <c r="E24" s="254"/>
      <c r="F24" s="254"/>
      <c r="G24" s="269"/>
      <c r="H24" s="270"/>
    </row>
    <row r="25" spans="1:8" ht="21" customHeight="1" thickBot="1">
      <c r="A25" s="264"/>
      <c r="B25" s="157"/>
      <c r="C25" s="242"/>
      <c r="D25" s="255"/>
      <c r="E25" s="255"/>
      <c r="F25" s="255"/>
      <c r="G25" s="269"/>
      <c r="H25" s="270"/>
    </row>
    <row r="26" spans="1:8" ht="14.25" customHeight="1">
      <c r="A26" s="57"/>
      <c r="B26" s="157">
        <v>161723003</v>
      </c>
      <c r="C26" s="242">
        <v>175000000</v>
      </c>
      <c r="D26" s="271" t="s">
        <v>45</v>
      </c>
      <c r="E26" s="272"/>
      <c r="F26" s="273"/>
      <c r="G26" s="269"/>
      <c r="H26" s="270"/>
    </row>
    <row r="27" spans="1:8" ht="24" customHeight="1" thickBot="1">
      <c r="A27" s="57"/>
      <c r="B27" s="157"/>
      <c r="C27" s="242"/>
      <c r="D27" s="274"/>
      <c r="E27" s="256"/>
      <c r="F27" s="257"/>
      <c r="G27" s="269"/>
      <c r="H27" s="270"/>
    </row>
    <row r="28" spans="1:8" ht="18" customHeight="1">
      <c r="A28" s="264"/>
      <c r="B28" s="157">
        <v>4445834285</v>
      </c>
      <c r="C28" s="242">
        <v>6750000000</v>
      </c>
      <c r="D28" s="254" t="s">
        <v>79</v>
      </c>
      <c r="E28" s="254"/>
      <c r="F28" s="254"/>
      <c r="G28" s="269"/>
      <c r="H28" s="270"/>
    </row>
    <row r="29" spans="1:8" ht="22.5" customHeight="1">
      <c r="A29" s="264"/>
      <c r="B29" s="157"/>
      <c r="C29" s="242"/>
      <c r="D29" s="268"/>
      <c r="E29" s="268"/>
      <c r="F29" s="268"/>
      <c r="G29" s="269"/>
      <c r="H29" s="270"/>
    </row>
    <row r="30" spans="1:8" ht="39" customHeight="1" thickBot="1">
      <c r="A30" s="52"/>
      <c r="B30" s="87">
        <v>1075629472</v>
      </c>
      <c r="C30" s="100">
        <v>975000000</v>
      </c>
      <c r="D30" s="251" t="s">
        <v>80</v>
      </c>
      <c r="E30" s="251"/>
      <c r="F30" s="251"/>
      <c r="G30" s="195"/>
      <c r="H30" s="266"/>
    </row>
    <row r="31" spans="1:8" ht="33.75" customHeight="1" thickBot="1">
      <c r="A31" s="56"/>
      <c r="B31" s="86">
        <f>SUM(B7:B30)</f>
        <v>26547894468</v>
      </c>
      <c r="C31" s="101">
        <f>SUM(C7:C30)</f>
        <v>29330500000</v>
      </c>
      <c r="D31" s="243" t="s">
        <v>21</v>
      </c>
      <c r="E31" s="243"/>
      <c r="F31" s="243"/>
      <c r="G31" s="243"/>
      <c r="H31" s="244"/>
    </row>
    <row r="32" spans="1:8" ht="17.25">
      <c r="A32" s="267"/>
      <c r="B32" s="267"/>
      <c r="C32" s="267"/>
      <c r="D32" s="267"/>
      <c r="E32" s="267"/>
      <c r="F32" s="267"/>
      <c r="G32" s="267"/>
      <c r="H32" s="267"/>
    </row>
  </sheetData>
  <mergeCells count="47">
    <mergeCell ref="A17:A19"/>
    <mergeCell ref="D15:F16"/>
    <mergeCell ref="G10:H11"/>
    <mergeCell ref="A32:H32"/>
    <mergeCell ref="A22:A23"/>
    <mergeCell ref="D30:F30"/>
    <mergeCell ref="D28:F29"/>
    <mergeCell ref="A28:A29"/>
    <mergeCell ref="G12:H30"/>
    <mergeCell ref="A15:A16"/>
    <mergeCell ref="A24:A25"/>
    <mergeCell ref="D24:F25"/>
    <mergeCell ref="D20:F21"/>
    <mergeCell ref="D22:F23"/>
    <mergeCell ref="D26:F27"/>
    <mergeCell ref="C20:C21"/>
    <mergeCell ref="D31:H31"/>
    <mergeCell ref="G7:H9"/>
    <mergeCell ref="D14:F14"/>
    <mergeCell ref="D10:F10"/>
    <mergeCell ref="D5:H6"/>
    <mergeCell ref="D11:F11"/>
    <mergeCell ref="D7:F7"/>
    <mergeCell ref="D8:F8"/>
    <mergeCell ref="D9:F9"/>
    <mergeCell ref="D12:F13"/>
    <mergeCell ref="C28:C29"/>
    <mergeCell ref="B28:B29"/>
    <mergeCell ref="B12:B13"/>
    <mergeCell ref="C15:C16"/>
    <mergeCell ref="B15:B16"/>
    <mergeCell ref="C17:C19"/>
    <mergeCell ref="B17:B19"/>
    <mergeCell ref="C12:C13"/>
    <mergeCell ref="B20:B21"/>
    <mergeCell ref="C22:C23"/>
    <mergeCell ref="B22:B23"/>
    <mergeCell ref="C24:C25"/>
    <mergeCell ref="B24:B25"/>
    <mergeCell ref="C26:C27"/>
    <mergeCell ref="B26:B27"/>
    <mergeCell ref="B2:H2"/>
    <mergeCell ref="C5:C6"/>
    <mergeCell ref="B5:B6"/>
    <mergeCell ref="F17:F19"/>
    <mergeCell ref="B3:H3"/>
    <mergeCell ref="B4:H4"/>
  </mergeCells>
  <printOptions horizontalCentered="1"/>
  <pageMargins left="0.9055118110236221" right="0.27559055118110237" top="0.19685039370078741" bottom="0.15748031496062992" header="0.19685039370078741" footer="0.15748031496062992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K16" sqref="K16"/>
    </sheetView>
  </sheetViews>
  <sheetFormatPr defaultRowHeight="15"/>
  <cols>
    <col min="1" max="1" width="39.875" style="14" customWidth="1"/>
    <col min="2" max="2" width="11.25" customWidth="1"/>
    <col min="3" max="3" width="7.875" customWidth="1"/>
    <col min="4" max="4" width="6.375" customWidth="1"/>
    <col min="5" max="5" width="8.125" customWidth="1"/>
    <col min="6" max="6" width="8.25" customWidth="1"/>
    <col min="7" max="7" width="2.625" customWidth="1"/>
    <col min="8" max="8" width="6.375" customWidth="1"/>
  </cols>
  <sheetData>
    <row r="1" spans="1:13" s="1" customFormat="1" ht="51.75" customHeight="1">
      <c r="A1" s="275" t="s">
        <v>1</v>
      </c>
      <c r="B1" s="275"/>
      <c r="C1" s="275"/>
      <c r="D1" s="275"/>
      <c r="E1" s="275"/>
      <c r="F1" s="275"/>
      <c r="G1" s="275"/>
    </row>
    <row r="2" spans="1:13" s="1" customFormat="1" ht="51" customHeight="1">
      <c r="A2" s="276" t="s">
        <v>141</v>
      </c>
      <c r="B2" s="276"/>
      <c r="C2" s="276"/>
      <c r="D2" s="276"/>
      <c r="E2" s="276"/>
      <c r="F2" s="276"/>
      <c r="G2" s="276"/>
    </row>
    <row r="3" spans="1:13" s="1" customFormat="1" ht="39.75" customHeight="1" thickBot="1">
      <c r="A3" s="277" t="s">
        <v>50</v>
      </c>
      <c r="B3" s="277"/>
      <c r="C3" s="277"/>
      <c r="D3" s="277"/>
      <c r="E3" s="277"/>
      <c r="F3" s="277"/>
      <c r="G3" s="277"/>
    </row>
    <row r="4" spans="1:13" s="1" customFormat="1" ht="6" customHeight="1">
      <c r="A4" s="284" t="s">
        <v>150</v>
      </c>
      <c r="B4" s="286" t="s">
        <v>56</v>
      </c>
      <c r="C4" s="286" t="s">
        <v>0</v>
      </c>
      <c r="D4" s="288"/>
      <c r="E4" s="288"/>
      <c r="F4" s="288"/>
      <c r="G4" s="289"/>
    </row>
    <row r="5" spans="1:13" s="1" customFormat="1" ht="27.75" customHeight="1" thickBot="1">
      <c r="A5" s="285"/>
      <c r="B5" s="287"/>
      <c r="C5" s="287"/>
      <c r="D5" s="290"/>
      <c r="E5" s="290"/>
      <c r="F5" s="290"/>
      <c r="G5" s="291"/>
    </row>
    <row r="6" spans="1:13" s="1" customFormat="1" ht="37.5" customHeight="1">
      <c r="A6" s="48">
        <f>درآمد!B31</f>
        <v>26547894468</v>
      </c>
      <c r="B6" s="49">
        <v>1</v>
      </c>
      <c r="C6" s="292" t="s">
        <v>9</v>
      </c>
      <c r="D6" s="292"/>
      <c r="E6" s="292"/>
      <c r="F6" s="292"/>
      <c r="G6" s="293"/>
    </row>
    <row r="7" spans="1:13" s="1" customFormat="1" ht="24" customHeight="1">
      <c r="A7" s="15"/>
      <c r="B7" s="8"/>
      <c r="C7" s="282" t="s">
        <v>10</v>
      </c>
      <c r="D7" s="294"/>
      <c r="E7" s="294"/>
      <c r="F7" s="294"/>
      <c r="G7" s="295"/>
      <c r="H7" s="2"/>
      <c r="I7" s="2"/>
      <c r="J7" s="2"/>
      <c r="K7" s="2"/>
      <c r="L7" s="3"/>
      <c r="M7" s="3"/>
    </row>
    <row r="8" spans="1:13" s="1" customFormat="1" ht="37.5" customHeight="1">
      <c r="A8" s="16">
        <f>'هزینه عملیاتی'!A9</f>
        <v>16179696888</v>
      </c>
      <c r="B8" s="8">
        <v>2</v>
      </c>
      <c r="C8" s="280" t="s">
        <v>11</v>
      </c>
      <c r="D8" s="280"/>
      <c r="E8" s="280"/>
      <c r="F8" s="280"/>
      <c r="G8" s="281"/>
    </row>
    <row r="9" spans="1:13" s="1" customFormat="1" ht="37.5" customHeight="1">
      <c r="A9" s="15">
        <f>A6-A8</f>
        <v>10368197580</v>
      </c>
      <c r="B9" s="8"/>
      <c r="C9" s="280" t="s">
        <v>12</v>
      </c>
      <c r="D9" s="280"/>
      <c r="E9" s="280"/>
      <c r="F9" s="280"/>
      <c r="G9" s="281"/>
    </row>
    <row r="10" spans="1:13" s="1" customFormat="1" ht="21" customHeight="1">
      <c r="A10" s="15"/>
      <c r="B10" s="8"/>
      <c r="C10" s="282" t="s">
        <v>13</v>
      </c>
      <c r="D10" s="282"/>
      <c r="E10" s="282"/>
      <c r="F10" s="282"/>
      <c r="G10" s="283"/>
    </row>
    <row r="11" spans="1:13" s="1" customFormat="1" ht="37.5" customHeight="1">
      <c r="A11" s="16">
        <f>'هزینه مالی'!A39</f>
        <v>22346965999</v>
      </c>
      <c r="B11" s="8">
        <v>3</v>
      </c>
      <c r="C11" s="280" t="s">
        <v>14</v>
      </c>
      <c r="D11" s="280"/>
      <c r="E11" s="280"/>
      <c r="F11" s="280"/>
      <c r="G11" s="281"/>
    </row>
    <row r="12" spans="1:13" s="1" customFormat="1" ht="37.5" customHeight="1">
      <c r="A12" s="15">
        <f>'غیر عملیاتی'!A14</f>
        <v>10101987069</v>
      </c>
      <c r="B12" s="8">
        <v>4</v>
      </c>
      <c r="C12" s="280" t="s">
        <v>15</v>
      </c>
      <c r="D12" s="280"/>
      <c r="E12" s="280"/>
      <c r="F12" s="280"/>
      <c r="G12" s="281"/>
    </row>
    <row r="13" spans="1:13" s="1" customFormat="1" ht="37.5" customHeight="1">
      <c r="A13" s="67">
        <f>A9-A11+A12</f>
        <v>-1876781350</v>
      </c>
      <c r="B13" s="47"/>
      <c r="C13" s="278" t="s">
        <v>16</v>
      </c>
      <c r="D13" s="278"/>
      <c r="E13" s="278"/>
      <c r="F13" s="278"/>
      <c r="G13" s="279"/>
    </row>
    <row r="14" spans="1:13" s="1" customFormat="1" ht="15" customHeight="1">
      <c r="A14" s="300"/>
      <c r="B14" s="301"/>
      <c r="C14" s="301"/>
      <c r="D14" s="301"/>
      <c r="E14" s="301"/>
      <c r="F14" s="301"/>
      <c r="G14" s="302"/>
    </row>
    <row r="15" spans="1:13" ht="33" customHeight="1">
      <c r="A15" s="44">
        <f>'مخارج سرمایه ای'!A12</f>
        <v>4102624203</v>
      </c>
      <c r="B15" s="8">
        <v>5</v>
      </c>
      <c r="C15" s="296" t="s">
        <v>118</v>
      </c>
      <c r="D15" s="296"/>
      <c r="E15" s="296"/>
      <c r="F15" s="296"/>
      <c r="G15" s="297"/>
    </row>
    <row r="16" spans="1:13" ht="54" thickBot="1">
      <c r="A16" s="45">
        <f>'داراييهاي غير منقول'!F10</f>
        <v>25082346846</v>
      </c>
      <c r="B16" s="46">
        <v>6</v>
      </c>
      <c r="C16" s="298" t="s">
        <v>119</v>
      </c>
      <c r="D16" s="298"/>
      <c r="E16" s="298"/>
      <c r="F16" s="298"/>
      <c r="G16" s="299"/>
    </row>
    <row r="17" spans="2:2" ht="26.25">
      <c r="B17" s="43"/>
    </row>
  </sheetData>
  <mergeCells count="17">
    <mergeCell ref="C15:G15"/>
    <mergeCell ref="C16:G16"/>
    <mergeCell ref="A14:G14"/>
    <mergeCell ref="A1:G1"/>
    <mergeCell ref="A2:G2"/>
    <mergeCell ref="A3:G3"/>
    <mergeCell ref="C13:G13"/>
    <mergeCell ref="C9:G9"/>
    <mergeCell ref="C10:G10"/>
    <mergeCell ref="C11:G11"/>
    <mergeCell ref="A4:A5"/>
    <mergeCell ref="B4:B5"/>
    <mergeCell ref="C4:G5"/>
    <mergeCell ref="C6:G6"/>
    <mergeCell ref="C7:G7"/>
    <mergeCell ref="C8:G8"/>
    <mergeCell ref="C12:G12"/>
  </mergeCells>
  <printOptions horizontalCentered="1"/>
  <pageMargins left="0" right="0" top="0.31496062992125984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داراييهاي غير منقول</vt:lpstr>
      <vt:lpstr>مخارج سرمایه ای</vt:lpstr>
      <vt:lpstr>غیر عملیاتی</vt:lpstr>
      <vt:lpstr>هزینه مالی</vt:lpstr>
      <vt:lpstr>هزینه اداری</vt:lpstr>
      <vt:lpstr>حقوق</vt:lpstr>
      <vt:lpstr>هزینه عملیاتی</vt:lpstr>
      <vt:lpstr>درآمد</vt:lpstr>
      <vt:lpstr>مازاد</vt:lpstr>
      <vt:lpstr>صفحه 1</vt:lpstr>
      <vt:lpstr>'هزینه مالی'!Print_Area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laeya</dc:creator>
  <cp:lastModifiedBy>maali2</cp:lastModifiedBy>
  <cp:lastPrinted>2016-03-07T04:14:47Z</cp:lastPrinted>
  <dcterms:created xsi:type="dcterms:W3CDTF">2009-12-26T11:26:51Z</dcterms:created>
  <dcterms:modified xsi:type="dcterms:W3CDTF">2016-03-07T04:18:55Z</dcterms:modified>
</cp:coreProperties>
</file>