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30" windowWidth="14940" windowHeight="7560" tabRatio="884" activeTab="3"/>
  </bookViews>
  <sheets>
    <sheet name="تعدیلات سنواتی" sheetId="26" r:id="rId1"/>
    <sheet name="داراييهاي غير منقول" sheetId="25" r:id="rId2"/>
    <sheet name="مخارج سرمایه ای" sheetId="23" r:id="rId3"/>
    <sheet name="غیر عملیاتی" sheetId="22" r:id="rId4"/>
    <sheet name="هزینه مالی" sheetId="21" r:id="rId5"/>
    <sheet name="هزینه اداری" sheetId="19" r:id="rId6"/>
    <sheet name="حقوق" sheetId="18" r:id="rId7"/>
    <sheet name="هزینه عملیاتی" sheetId="17" r:id="rId8"/>
    <sheet name="درآمد" sheetId="3" r:id="rId9"/>
    <sheet name="مازاد" sheetId="2" r:id="rId10"/>
    <sheet name="صفحه 1" sheetId="24" r:id="rId11"/>
  </sheets>
  <definedNames>
    <definedName name="_xlnm.Print_Area" localSheetId="4">'هزینه مالی'!$A$1:$F$40</definedName>
  </definedNames>
  <calcPr calcId="145621"/>
</workbook>
</file>

<file path=xl/calcChain.xml><?xml version="1.0" encoding="utf-8"?>
<calcChain xmlns="http://schemas.openxmlformats.org/spreadsheetml/2006/main">
  <c r="B33" i="3" l="1"/>
  <c r="C33" i="3"/>
  <c r="D10" i="22" l="1"/>
  <c r="C15" i="26"/>
  <c r="D15" i="26"/>
  <c r="C16" i="26" s="1"/>
  <c r="B7" i="17" l="1"/>
  <c r="B12" i="2"/>
  <c r="A40" i="21" l="1"/>
  <c r="A24" i="19" l="1"/>
  <c r="F7" i="25" l="1"/>
  <c r="F8" i="25" l="1"/>
  <c r="F5" i="25"/>
  <c r="F6" i="25"/>
  <c r="B12" i="23"/>
  <c r="A15" i="2" s="1"/>
  <c r="B10" i="22"/>
  <c r="A10" i="22"/>
  <c r="A27" i="18" l="1"/>
  <c r="A7" i="17" s="1"/>
  <c r="B40" i="21" l="1"/>
  <c r="B11" i="2" s="1"/>
  <c r="B24" i="19"/>
  <c r="B8" i="17" s="1"/>
  <c r="B9" i="17" s="1"/>
  <c r="B8" i="2" s="1"/>
  <c r="B6" i="2"/>
  <c r="B9" i="2" l="1"/>
  <c r="B13" i="2" s="1"/>
  <c r="A11" i="2"/>
  <c r="A8" i="17" l="1"/>
  <c r="A6" i="2"/>
  <c r="F10" i="25" l="1"/>
  <c r="A16" i="2" l="1"/>
  <c r="C12" i="23"/>
  <c r="B15" i="2" s="1"/>
  <c r="E10" i="25" l="1"/>
  <c r="D10" i="25"/>
  <c r="C10" i="25"/>
  <c r="B27" i="18" l="1"/>
  <c r="A12" i="2" l="1"/>
  <c r="A9" i="17" l="1"/>
  <c r="A8" i="2" l="1"/>
  <c r="A9" i="2" s="1"/>
  <c r="A13" i="2" s="1"/>
</calcChain>
</file>

<file path=xl/sharedStrings.xml><?xml version="1.0" encoding="utf-8"?>
<sst xmlns="http://schemas.openxmlformats.org/spreadsheetml/2006/main" count="222" uniqueCount="189">
  <si>
    <t>شرح</t>
  </si>
  <si>
    <t>سازمان نظام مهندسی ساختمان استان کرمانشاه</t>
  </si>
  <si>
    <t>جمع</t>
  </si>
  <si>
    <t>یادداشت 4</t>
  </si>
  <si>
    <t>یادداشت 2</t>
  </si>
  <si>
    <t>حق عضویت اعضای با پروانه</t>
  </si>
  <si>
    <t>حق عضویت اعضای بدون پروانه</t>
  </si>
  <si>
    <t>پیوست</t>
  </si>
  <si>
    <t xml:space="preserve">        درآمد ناشی از ارائه خدمات</t>
  </si>
  <si>
    <t xml:space="preserve">    کسر می شود:</t>
  </si>
  <si>
    <t xml:space="preserve">    هزینه های عملیاتی</t>
  </si>
  <si>
    <t xml:space="preserve">    مازاد عملیاتی خالص</t>
  </si>
  <si>
    <t xml:space="preserve">    اضافه می شود (کسر می شود):</t>
  </si>
  <si>
    <t xml:space="preserve">    هزینه های مالی</t>
  </si>
  <si>
    <t xml:space="preserve">    خالص سایر درآمدها و هزینه های غیر عملیاتی</t>
  </si>
  <si>
    <t xml:space="preserve">     مازاد (کسری) خالص</t>
  </si>
  <si>
    <t>%5نمایندگی شهرستان ها</t>
  </si>
  <si>
    <t>%5دفتر مرکزی کرمانشاه</t>
  </si>
  <si>
    <t>هئیت مدیره</t>
  </si>
  <si>
    <t>اعضای سازمان</t>
  </si>
  <si>
    <t xml:space="preserve">    جمع</t>
  </si>
  <si>
    <t xml:space="preserve">   جمع</t>
  </si>
  <si>
    <t xml:space="preserve">   هزینه حقوق و دستمزد و سایر هزینه های کارکنان</t>
  </si>
  <si>
    <t xml:space="preserve">   هزینه تعمیر و نگهداری ابنیه</t>
  </si>
  <si>
    <t xml:space="preserve">  جمع</t>
  </si>
  <si>
    <t xml:space="preserve">  حق الزحمه اعضاء شورای انتظامی</t>
  </si>
  <si>
    <t xml:space="preserve">  حق الزحمه بازرسان سازمان</t>
  </si>
  <si>
    <t xml:space="preserve"> درج آگهی ها و اطلاع رسانیهای مطبوعاتی</t>
  </si>
  <si>
    <t>اضافه کار</t>
  </si>
  <si>
    <t>حق صدور پروانه اشتغال جدید</t>
  </si>
  <si>
    <t xml:space="preserve">  حق الزحمه حضور اعضاء هیات مدیره در جلسات هیئت رئیسه و هئیت مدیره و خارج از سازمان</t>
  </si>
  <si>
    <t xml:space="preserve">  حق ماموریت اعضای سازمان در خارج از استان</t>
  </si>
  <si>
    <t>بانک ملت</t>
  </si>
  <si>
    <t>هزینه اجاره محل</t>
  </si>
  <si>
    <t>حق الزحمه کنترل نقشه</t>
  </si>
  <si>
    <t>حق الزحمه رئیس سازمان</t>
  </si>
  <si>
    <t xml:space="preserve">  حق عضویت اعضای سازمان به شورای مرکزی</t>
  </si>
  <si>
    <t>2-1</t>
  </si>
  <si>
    <t>2-2</t>
  </si>
  <si>
    <t>یادداشت 3</t>
  </si>
  <si>
    <t>حق السهم دريافتي از مجری ذیصلاح</t>
  </si>
  <si>
    <t xml:space="preserve">حق السهم دريافتي از مهندسان بابت برگزاری کلاسهای آموزشی </t>
  </si>
  <si>
    <t>حق السهم دريافتي بابت ارائه خدمات گازرسانی استان</t>
  </si>
  <si>
    <t>حق السهم دريافتي بابت ارائه خدمات تفکیکی نقشه های ثبتی</t>
  </si>
  <si>
    <t>هزينه هاي پژوهشي و فن آوري هاي نوين در صنعت ساختمان و انرژي</t>
  </si>
  <si>
    <t>هزینه تعمیر و نگهداری اثاثه و منصوبات</t>
  </si>
  <si>
    <t>بانك صادرات</t>
  </si>
  <si>
    <t>حق السهم دريافتي كارشناسي ماده 27</t>
  </si>
  <si>
    <t xml:space="preserve"> حمايت هاي مالي سازمان به اعضاء در شرايط خاص</t>
  </si>
  <si>
    <t xml:space="preserve">  هزینه نظارت سازمان بر حسن انجام خدمات مهندسی در بخش طراحي، نظارت و اجرا</t>
  </si>
  <si>
    <t>درآمد تاسيس و تمديد دفاتر مهندسی و شرکت های حقوقی و مجري ذيصلاح</t>
  </si>
  <si>
    <t>تهیه سررسید</t>
  </si>
  <si>
    <t>یادداشت ها</t>
  </si>
  <si>
    <t xml:space="preserve">   هزینه های اداری و تشكيلاتي</t>
  </si>
  <si>
    <t>بيمه بيكاري</t>
  </si>
  <si>
    <t>بیمه سهم كارفرما</t>
  </si>
  <si>
    <t>بن كارگري</t>
  </si>
  <si>
    <t xml:space="preserve">عیدی </t>
  </si>
  <si>
    <t>سنوات</t>
  </si>
  <si>
    <t>بازخريد مرخصي</t>
  </si>
  <si>
    <t>مزاياي غير نقدي و پاداش</t>
  </si>
  <si>
    <t xml:space="preserve">هزینه حقوق پايه (مزد شغل-مسكن-اولاد و ساير) </t>
  </si>
  <si>
    <t>حق ماموريت</t>
  </si>
  <si>
    <t xml:space="preserve">  حق ماموریت اعضاء هیئت مدیره در خارج از استان</t>
  </si>
  <si>
    <t xml:space="preserve">  حق الزحمه اعضای سازمان در جلسات- گروه ها و  کمیسیون ها</t>
  </si>
  <si>
    <t>استخر</t>
  </si>
  <si>
    <t>تفريحي و اقامتي</t>
  </si>
  <si>
    <t>رشته هاي ورزشي</t>
  </si>
  <si>
    <t>مجامع و جلسات تخصصي</t>
  </si>
  <si>
    <t>بانك كشاورزي</t>
  </si>
  <si>
    <t xml:space="preserve">هزینه برگزاری دوره های آموزشی </t>
  </si>
  <si>
    <t xml:space="preserve">درآمد تاسيس </t>
  </si>
  <si>
    <t xml:space="preserve">درآمد تمديد </t>
  </si>
  <si>
    <t xml:space="preserve"> سمينار ها و همايش ها و مراسمات</t>
  </si>
  <si>
    <t>حق السهم دريافتي  حاصل از ارائه خدمات مهندسی</t>
  </si>
  <si>
    <t>شناسنامه فني و ملكي دفتر مرکزی کرمانشاه</t>
  </si>
  <si>
    <t>شناسنامه فني و ملكي نمایندگی شهرستان ها</t>
  </si>
  <si>
    <t>هزینه های پذیرایی و ميزباني</t>
  </si>
  <si>
    <t xml:space="preserve">    ارائه خدمات مشاوره اي و حقوقی و حسابرسي مربوط به سازمان و اعضاي سازمان</t>
  </si>
  <si>
    <t>بانك</t>
  </si>
  <si>
    <t>رديف</t>
  </si>
  <si>
    <t>شرح دارايي</t>
  </si>
  <si>
    <t>قيمت خريد</t>
  </si>
  <si>
    <t>استهلاك انباشته</t>
  </si>
  <si>
    <t>ساختمان جديد-روبروي پارك شيرين</t>
  </si>
  <si>
    <t>ساختمان قديم- روبروي شورا</t>
  </si>
  <si>
    <t>اثاثه و منصوبات</t>
  </si>
  <si>
    <t>دارايي نامشهود</t>
  </si>
  <si>
    <t>زمين سازمان نظام مهندسي(چهارراه بسيج)</t>
  </si>
  <si>
    <t>يادداشت 6</t>
  </si>
  <si>
    <t>حق السهم دريافتي از ارائه خدمات كنتور برق</t>
  </si>
  <si>
    <t>تاريخ</t>
  </si>
  <si>
    <t>آب</t>
  </si>
  <si>
    <t>گاز</t>
  </si>
  <si>
    <t>برق</t>
  </si>
  <si>
    <t xml:space="preserve">   هزینه پست و تلفن </t>
  </si>
  <si>
    <t>پيامك</t>
  </si>
  <si>
    <t>اينترنت</t>
  </si>
  <si>
    <t xml:space="preserve">   هزینه مصارف و ملزومات اداری </t>
  </si>
  <si>
    <t>هزينه چاپ و تكثير</t>
  </si>
  <si>
    <t>یادداشت 1</t>
  </si>
  <si>
    <t>یادداشت 1-2</t>
  </si>
  <si>
    <t>یادداشت 2-2</t>
  </si>
  <si>
    <t>یاداشت شماره5</t>
  </si>
  <si>
    <t xml:space="preserve">   هزینه اقامت (اعضا و هيئت مديره)</t>
  </si>
  <si>
    <t xml:space="preserve">   هزینه ایاب و ذهاب (اعضا و هئيت مديره و پرسنل)</t>
  </si>
  <si>
    <t xml:space="preserve">نشريه و خبرنامه </t>
  </si>
  <si>
    <t xml:space="preserve"> سايت و برنامه هاي كاربردي</t>
  </si>
  <si>
    <t>بودجه مخارج سرمايه اي</t>
  </si>
  <si>
    <t>ارزش دفتري دارايي هاي سازمان</t>
  </si>
  <si>
    <t>عملكرد</t>
  </si>
  <si>
    <t>بودجه مصوب</t>
  </si>
  <si>
    <t>عملكرد حقوق و دستمزد و سایر هزینه های کارکنان</t>
  </si>
  <si>
    <t>عملكرد سایر درآمدهای غیر عملیاتی( سود سپرده های بانکی و اوراق مشارکت)</t>
  </si>
  <si>
    <t>عملكرد مخارج سرمایه ای</t>
  </si>
  <si>
    <t>ساير درامدها</t>
  </si>
  <si>
    <t>خريد 2 واحد ساختمان براي شهرستانهاي اسلام آباد-سنقر-كنگاور و صحنه با موقعيت اداري</t>
  </si>
  <si>
    <t>سهم سازمان در خريد ساختمان شوراي مركزي</t>
  </si>
  <si>
    <t>عملكرد هزینه های مالي  (كل استان)</t>
  </si>
  <si>
    <t>عملكرد صورت مازاد (کسری)</t>
  </si>
  <si>
    <t>عملكرد هزینه های اداری و تشكيلاتي (كل استان)</t>
  </si>
  <si>
    <t>عملكرد درآمد ناشی از خدمات ارائه شده</t>
  </si>
  <si>
    <t xml:space="preserve">  بیمه مسنولیت حرفه اي اعضا مهندسين</t>
  </si>
  <si>
    <t>تهيه كننده گزارش:امور مالي</t>
  </si>
  <si>
    <t>عملكرد هزینه های  عملیاتی</t>
  </si>
  <si>
    <t>برای سال مالی منتهی به 29 اسفند 1394</t>
  </si>
  <si>
    <t>بودجه مصوب  رسمي 94</t>
  </si>
  <si>
    <t>ارزش دفتري داراييهاي سازمان تا تاريخ 1394/12/29</t>
  </si>
  <si>
    <t>بودجه مصوب  94</t>
  </si>
  <si>
    <t>عملكرد 94</t>
  </si>
  <si>
    <t>بودجه مصوب   94</t>
  </si>
  <si>
    <t>عملکرد 1394</t>
  </si>
  <si>
    <t>مصوب 94</t>
  </si>
  <si>
    <t xml:space="preserve">  سایر هزینه های مالی و پيش بيني نشده (کارمزذ بانکی- هزينه هاي متفرقه-پرداخت به نهادها- هزينه اقامتي مهمانان سازمان-حمايت از طرح هاي استاني و ....)</t>
  </si>
  <si>
    <t>سایر هزینه های مالی متفرقه:هزینه برگذاری انتخابات هیئت مدیره در سال1394</t>
  </si>
  <si>
    <t>عملکرد 94</t>
  </si>
  <si>
    <t>تعدیلات سنواتی</t>
  </si>
  <si>
    <t>برای سال مالی منتهی به29 اسفند 1394-ارقام به ریال</t>
  </si>
  <si>
    <t>عملكرد94</t>
  </si>
  <si>
    <t>عملكرد سایر درآمدهای غیر عملیاتی( سود سپرده های بانکی )-94</t>
  </si>
  <si>
    <t>یادداشت 7</t>
  </si>
  <si>
    <t>تاریخ</t>
  </si>
  <si>
    <t>شرح سند</t>
  </si>
  <si>
    <t>بدهکار</t>
  </si>
  <si>
    <t>بستانکار</t>
  </si>
  <si>
    <t>94/12/06</t>
  </si>
  <si>
    <t>پرداخت اصل ماليات و جريمه ثابت ماليات عملکرد سال1392</t>
  </si>
  <si>
    <t>94/07/26</t>
  </si>
  <si>
    <t>پرداخت اصل مالیات عملکرد سال1390</t>
  </si>
  <si>
    <t>94/10/20</t>
  </si>
  <si>
    <t>پرداخت طی حکم دادگاه مربوط به پرونده مهندس یاوری -پرونده خسارت بیمه میهن</t>
  </si>
  <si>
    <t>94/02/05</t>
  </si>
  <si>
    <t>پرداخت اصل مالیات عملکرد سال1386</t>
  </si>
  <si>
    <t>94/05/14</t>
  </si>
  <si>
    <t>94/06/01</t>
  </si>
  <si>
    <t>پرداخت 10% حکم دادگاه کیفری بیمه سینا.مربوط به پرونده آقای احسان ولد بیگی</t>
  </si>
  <si>
    <t>94/05/05</t>
  </si>
  <si>
    <t>94/07/01</t>
  </si>
  <si>
    <t>ثبت اصلاحي ماليات بر ارزش افزوده طلب سنوات قبل</t>
  </si>
  <si>
    <t>مانده در پایان سال</t>
  </si>
  <si>
    <t>درصد سود</t>
  </si>
  <si>
    <t>24و22%</t>
  </si>
  <si>
    <t>.</t>
  </si>
  <si>
    <t xml:space="preserve">سپرده </t>
  </si>
  <si>
    <t>1395/04/14</t>
  </si>
  <si>
    <t>سایر اقلام</t>
  </si>
  <si>
    <t>ردیف بیمه مسئولیت: افزایش در عملکرد به دلیل پرداخت مانده قرارداد بیمه تعاون در سال 94 میباشد. و قرارداد بیمه رازی سال94 بر اساس بودجه مصوب بسته شده است.</t>
  </si>
  <si>
    <t>ردیف هزینه اجاره محل: افزایش به دلیل تغییرات قرارداد اجاره های دفاتر نمایندگی در سال 1394 می باشد.</t>
  </si>
  <si>
    <t>صدور سند واريز واريز سپرده کوتاه نزد شهرداري با توجه به حکم دادگاه</t>
  </si>
  <si>
    <t>اصلاح سند 633 برگشت از حساب تعديلات-پرونده شهرداری</t>
  </si>
  <si>
    <t xml:space="preserve">گزارش ریز تعدیلات سنواتی </t>
  </si>
  <si>
    <t>تعدیلات سنواتی: مربوط به هزینه هایی می باشد که زمان وقوع و شناسایی هزینه مربوط به سال قبل یا سنوات گذشته بوده اما در سال 94 مدارک و مستندات به حسابداری ارسال و پرداخت شده است.</t>
  </si>
  <si>
    <t>ردیف شورای انتظامی:دلیل انحراف از بودجه مصوب افزایش میزان ساعات اعلام شده به دلیل رسیدگی به پرونده های سازمان میباشد.</t>
  </si>
  <si>
    <t>برای سال مالی منتهی به اسفند 94</t>
  </si>
  <si>
    <t xml:space="preserve">  هزینه های سرمایه ای دفتر مركزي و نمایندگی شهرستانها (اثاثيه و تجهيزات اداري-آموزشي-شبكه آموزشي و واحد گاز)</t>
  </si>
  <si>
    <t>قيمت تمام شده تا پايان اسفند ماه94</t>
  </si>
  <si>
    <t>ارزش دفتري تا پايان اسفند94</t>
  </si>
  <si>
    <t>حق عضویت اعضای سازمان</t>
  </si>
  <si>
    <t>ورودیه اعضای جدید سازمان</t>
  </si>
  <si>
    <t>ورودیه انتقالی از استان دیگر</t>
  </si>
  <si>
    <t>بدون پروانه</t>
  </si>
  <si>
    <t>عملكرد 1394</t>
  </si>
  <si>
    <t>حق الزحمه نگهبان ساختمان مخابرات</t>
  </si>
  <si>
    <t>توضیحات</t>
  </si>
  <si>
    <t>اجراي ابنيه و تاسيسات ساختمان جدید نظام مهندسی-مخابرات</t>
  </si>
  <si>
    <t>ردیف سایر هزینه های متفرقه مالی-انتخابات هیئت مدیره در سال 1394 : بودجه بعد از عملکرد واقعی مصوب گردیده است.</t>
  </si>
  <si>
    <t>ردیف هزینه های رفاهی: در اردیبهشت 95 با توجه به اعلام عملکرد واقعی هزینه ها که مربوط به قرارداد با سالن فوتسال.والیبال و پینگ پنگ می باشد. بودجه مصوب گردیده است.</t>
  </si>
  <si>
    <t>تراز مالی سازمان 1394/12/29</t>
  </si>
  <si>
    <t>تراز مالی سازمان در پایان سال1394 به صورت پرینت حسابداری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</si>
</sst>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_-* #,##0\-;_-* &quot;-&quot;_-;_-@_-"/>
    <numFmt numFmtId="43" formatCode="_-* #,##0.00_-;_-* #,##0.00\-;_-* &quot;-&quot;??_-;_-@_-"/>
    <numFmt numFmtId="164" formatCode="_-* #,##0_-;_-* #,##0\-;_-* &quot;-&quot;??_-;_-@_-"/>
  </numFmts>
  <fonts count="39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26"/>
      <color theme="1"/>
      <name val="IranNastaliq"/>
      <family val="1"/>
    </font>
    <font>
      <b/>
      <sz val="11"/>
      <color theme="1"/>
      <name val="B Nazanin"/>
      <charset val="178"/>
    </font>
    <font>
      <b/>
      <sz val="11"/>
      <color theme="1"/>
      <name val="B Kamran"/>
      <charset val="178"/>
    </font>
    <font>
      <b/>
      <sz val="16"/>
      <color theme="1"/>
      <name val="B Kamran"/>
      <charset val="178"/>
    </font>
    <font>
      <b/>
      <sz val="12"/>
      <color theme="1"/>
      <name val="Calibri"/>
      <family val="2"/>
      <charset val="178"/>
      <scheme val="minor"/>
    </font>
    <font>
      <b/>
      <sz val="12"/>
      <color theme="1"/>
      <name val="B Titr"/>
      <charset val="178"/>
    </font>
    <font>
      <b/>
      <sz val="14"/>
      <color theme="1"/>
      <name val="B Titr"/>
      <charset val="178"/>
    </font>
    <font>
      <sz val="12"/>
      <color theme="1"/>
      <name val="B Homa"/>
      <charset val="178"/>
    </font>
    <font>
      <b/>
      <sz val="14"/>
      <color theme="1"/>
      <name val="B Homa"/>
      <charset val="178"/>
    </font>
    <font>
      <b/>
      <sz val="12"/>
      <color theme="1"/>
      <name val="B Nazanin"/>
      <charset val="178"/>
    </font>
    <font>
      <sz val="24"/>
      <color theme="1"/>
      <name val="IranNastaliq"/>
      <family val="1"/>
    </font>
    <font>
      <sz val="14"/>
      <color theme="1"/>
      <name val="B Yekan"/>
      <charset val="178"/>
    </font>
    <font>
      <sz val="14"/>
      <color theme="1"/>
      <name val="B Homa"/>
      <charset val="178"/>
    </font>
    <font>
      <b/>
      <sz val="13"/>
      <color theme="1"/>
      <name val="B Titr"/>
      <charset val="178"/>
    </font>
    <font>
      <b/>
      <sz val="13"/>
      <color rgb="FFFF0000"/>
      <name val="B Titr"/>
      <charset val="178"/>
    </font>
    <font>
      <b/>
      <sz val="10"/>
      <color theme="1"/>
      <name val="B Nazanin"/>
      <charset val="178"/>
    </font>
    <font>
      <sz val="11"/>
      <color theme="1"/>
      <name val="B Titr"/>
      <charset val="178"/>
    </font>
    <font>
      <sz val="12"/>
      <color theme="1"/>
      <name val="Calibri"/>
      <family val="2"/>
      <charset val="178"/>
      <scheme val="minor"/>
    </font>
    <font>
      <sz val="10"/>
      <color theme="1"/>
      <name val="B Titr"/>
      <charset val="178"/>
    </font>
    <font>
      <sz val="48"/>
      <color theme="1"/>
      <name val="IranNastaliq"/>
      <family val="1"/>
    </font>
    <font>
      <sz val="101"/>
      <color theme="1"/>
      <name val="IranNastaliq"/>
      <family val="1"/>
    </font>
    <font>
      <b/>
      <sz val="11"/>
      <color theme="1"/>
      <name val="Calibri"/>
      <family val="2"/>
      <scheme val="minor"/>
    </font>
    <font>
      <sz val="14"/>
      <color theme="1"/>
      <name val="B Kamran"/>
      <charset val="178"/>
    </font>
    <font>
      <b/>
      <sz val="12"/>
      <color theme="1"/>
      <name val="Arial"/>
      <family val="2"/>
    </font>
    <font>
      <b/>
      <sz val="11"/>
      <color theme="1"/>
      <name val="IranNastaliq"/>
      <family val="1"/>
    </font>
    <font>
      <b/>
      <sz val="16"/>
      <color theme="1"/>
      <name val="IranNastaliq"/>
      <family val="1"/>
    </font>
    <font>
      <b/>
      <sz val="20"/>
      <color theme="1"/>
      <name val="IranNastaliq"/>
      <family val="1"/>
    </font>
    <font>
      <b/>
      <sz val="16"/>
      <color theme="1"/>
      <name val="B Nazanin"/>
      <charset val="178"/>
    </font>
    <font>
      <b/>
      <sz val="14"/>
      <color theme="1"/>
      <name val="B Nazanin"/>
      <charset val="178"/>
    </font>
    <font>
      <sz val="11"/>
      <color theme="1"/>
      <name val="B Nazanin"/>
      <charset val="178"/>
    </font>
    <font>
      <b/>
      <sz val="1"/>
      <color theme="1"/>
      <name val="B Nazanin"/>
      <charset val="178"/>
    </font>
    <font>
      <b/>
      <sz val="18"/>
      <color theme="1"/>
      <name val="IranNastaliq"/>
      <family val="1"/>
    </font>
    <font>
      <b/>
      <sz val="14"/>
      <name val="B Titr"/>
      <charset val="178"/>
    </font>
    <font>
      <b/>
      <sz val="11"/>
      <color theme="1"/>
      <name val="B Titr"/>
      <charset val="178"/>
    </font>
    <font>
      <sz val="28"/>
      <color theme="1"/>
      <name val="IranNastaliq"/>
      <family val="1"/>
    </font>
    <font>
      <b/>
      <sz val="28"/>
      <color theme="1"/>
      <name val="IranNastaliq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401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164" fontId="0" fillId="0" borderId="0" xfId="1" applyNumberFormat="1" applyFont="1"/>
    <xf numFmtId="0" fontId="20" fillId="0" borderId="0" xfId="0" applyFont="1"/>
    <xf numFmtId="0" fontId="10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3" fontId="0" fillId="0" borderId="0" xfId="1" applyNumberFormat="1" applyFont="1" applyAlignment="1">
      <alignment horizontal="center"/>
    </xf>
    <xf numFmtId="164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41" fontId="0" fillId="0" borderId="0" xfId="0" applyNumberFormat="1"/>
    <xf numFmtId="0" fontId="4" fillId="0" borderId="4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19" xfId="0" applyFont="1" applyBorder="1" applyAlignment="1">
      <alignment vertical="center"/>
    </xf>
    <xf numFmtId="164" fontId="4" fillId="0" borderId="19" xfId="1" applyNumberFormat="1" applyFont="1" applyBorder="1" applyAlignment="1">
      <alignment horizontal="center" vertical="center"/>
    </xf>
    <xf numFmtId="164" fontId="4" fillId="0" borderId="19" xfId="1" applyNumberFormat="1" applyFont="1" applyBorder="1" applyAlignment="1">
      <alignment vertical="center"/>
    </xf>
    <xf numFmtId="164" fontId="4" fillId="0" borderId="20" xfId="1" applyNumberFormat="1" applyFont="1" applyBorder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64" fontId="4" fillId="0" borderId="7" xfId="1" applyNumberFormat="1" applyFont="1" applyBorder="1" applyAlignment="1">
      <alignment vertical="center"/>
    </xf>
    <xf numFmtId="164" fontId="4" fillId="0" borderId="12" xfId="1" applyNumberFormat="1" applyFont="1" applyBorder="1" applyAlignment="1">
      <alignment vertical="center"/>
    </xf>
    <xf numFmtId="0" fontId="4" fillId="0" borderId="43" xfId="0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164" fontId="4" fillId="0" borderId="37" xfId="1" applyNumberFormat="1" applyFont="1" applyBorder="1" applyAlignment="1">
      <alignment vertical="center"/>
    </xf>
    <xf numFmtId="164" fontId="4" fillId="0" borderId="44" xfId="1" applyNumberFormat="1" applyFont="1" applyBorder="1" applyAlignment="1">
      <alignment vertical="center"/>
    </xf>
    <xf numFmtId="164" fontId="4" fillId="0" borderId="36" xfId="0" applyNumberFormat="1" applyFont="1" applyBorder="1" applyAlignment="1">
      <alignment horizontal="center" vertical="center"/>
    </xf>
    <xf numFmtId="164" fontId="4" fillId="0" borderId="38" xfId="1" applyNumberFormat="1" applyFont="1" applyBorder="1" applyAlignment="1">
      <alignment vertical="center"/>
    </xf>
    <xf numFmtId="164" fontId="4" fillId="0" borderId="39" xfId="1" applyNumberFormat="1" applyFont="1" applyBorder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21" fillId="0" borderId="21" xfId="1" applyNumberFormat="1" applyFont="1" applyBorder="1" applyAlignment="1">
      <alignment horizontal="center" vertical="center"/>
    </xf>
    <xf numFmtId="164" fontId="21" fillId="0" borderId="15" xfId="1" applyNumberFormat="1" applyFont="1" applyBorder="1" applyAlignment="1">
      <alignment horizontal="center" vertical="center"/>
    </xf>
    <xf numFmtId="164" fontId="21" fillId="0" borderId="9" xfId="1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5" fillId="0" borderId="5" xfId="0" applyFont="1" applyBorder="1" applyAlignment="1">
      <alignment vertical="center"/>
    </xf>
    <xf numFmtId="164" fontId="19" fillId="0" borderId="34" xfId="1" applyNumberFormat="1" applyFont="1" applyBorder="1" applyAlignment="1">
      <alignment horizontal="center" vertical="center"/>
    </xf>
    <xf numFmtId="164" fontId="21" fillId="0" borderId="8" xfId="1" applyNumberFormat="1" applyFont="1" applyBorder="1" applyAlignment="1">
      <alignment vertical="center"/>
    </xf>
    <xf numFmtId="164" fontId="4" fillId="0" borderId="0" xfId="1" applyNumberFormat="1" applyFont="1" applyBorder="1" applyAlignment="1">
      <alignment horizontal="center" vertical="center"/>
    </xf>
    <xf numFmtId="0" fontId="26" fillId="0" borderId="23" xfId="0" applyFont="1" applyBorder="1" applyAlignment="1">
      <alignment vertical="center"/>
    </xf>
    <xf numFmtId="0" fontId="26" fillId="0" borderId="25" xfId="0" applyFont="1" applyBorder="1" applyAlignme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0" fillId="0" borderId="0" xfId="0" applyFont="1" applyAlignment="1"/>
    <xf numFmtId="0" fontId="30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32" fillId="0" borderId="0" xfId="0" applyFont="1"/>
    <xf numFmtId="0" fontId="4" fillId="0" borderId="0" xfId="0" applyFont="1"/>
    <xf numFmtId="164" fontId="31" fillId="0" borderId="41" xfId="1" applyNumberFormat="1" applyFont="1" applyBorder="1" applyAlignment="1">
      <alignment horizontal="center" vertical="center"/>
    </xf>
    <xf numFmtId="164" fontId="31" fillId="0" borderId="49" xfId="0" applyNumberFormat="1" applyFont="1" applyBorder="1" applyAlignment="1">
      <alignment horizontal="center" vertical="center"/>
    </xf>
    <xf numFmtId="164" fontId="31" fillId="0" borderId="30" xfId="1" applyNumberFormat="1" applyFont="1" applyBorder="1" applyAlignment="1">
      <alignment horizontal="center" vertical="center"/>
    </xf>
    <xf numFmtId="164" fontId="31" fillId="0" borderId="7" xfId="1" applyNumberFormat="1" applyFont="1" applyBorder="1" applyAlignment="1">
      <alignment horizontal="center" vertical="center"/>
    </xf>
    <xf numFmtId="164" fontId="31" fillId="0" borderId="31" xfId="1" applyNumberFormat="1" applyFont="1" applyBorder="1" applyAlignment="1">
      <alignment horizontal="center" vertical="center"/>
    </xf>
    <xf numFmtId="164" fontId="31" fillId="0" borderId="13" xfId="1" applyNumberFormat="1" applyFont="1" applyBorder="1" applyAlignment="1">
      <alignment horizontal="center" vertical="center"/>
    </xf>
    <xf numFmtId="164" fontId="31" fillId="0" borderId="53" xfId="1" applyNumberFormat="1" applyFont="1" applyBorder="1" applyAlignment="1">
      <alignment horizontal="center" vertical="center"/>
    </xf>
    <xf numFmtId="164" fontId="31" fillId="0" borderId="32" xfId="1" applyNumberFormat="1" applyFont="1" applyBorder="1" applyAlignment="1">
      <alignment horizontal="center" vertical="center"/>
    </xf>
    <xf numFmtId="164" fontId="31" fillId="0" borderId="35" xfId="0" applyNumberFormat="1" applyFont="1" applyBorder="1" applyAlignment="1">
      <alignment horizontal="center" vertical="center"/>
    </xf>
    <xf numFmtId="164" fontId="31" fillId="0" borderId="38" xfId="0" applyNumberFormat="1" applyFont="1" applyBorder="1" applyAlignment="1">
      <alignment horizontal="center" vertical="center"/>
    </xf>
    <xf numFmtId="3" fontId="16" fillId="0" borderId="59" xfId="1" applyNumberFormat="1" applyFont="1" applyBorder="1" applyAlignment="1">
      <alignment horizontal="center" vertical="center"/>
    </xf>
    <xf numFmtId="3" fontId="16" fillId="0" borderId="24" xfId="1" applyNumberFormat="1" applyFont="1" applyBorder="1" applyAlignment="1">
      <alignment horizontal="center" vertical="center"/>
    </xf>
    <xf numFmtId="3" fontId="17" fillId="0" borderId="24" xfId="1" applyNumberFormat="1" applyFont="1" applyBorder="1" applyAlignment="1">
      <alignment horizontal="center" vertical="center"/>
    </xf>
    <xf numFmtId="3" fontId="16" fillId="0" borderId="60" xfId="1" applyNumberFormat="1" applyFont="1" applyBorder="1" applyAlignment="1">
      <alignment horizontal="center" vertical="center"/>
    </xf>
    <xf numFmtId="3" fontId="16" fillId="0" borderId="50" xfId="1" applyNumberFormat="1" applyFont="1" applyBorder="1" applyAlignment="1">
      <alignment horizontal="center" vertical="center"/>
    </xf>
    <xf numFmtId="3" fontId="17" fillId="0" borderId="50" xfId="1" applyNumberFormat="1" applyFont="1" applyBorder="1" applyAlignment="1">
      <alignment horizontal="center" vertical="center"/>
    </xf>
    <xf numFmtId="3" fontId="16" fillId="0" borderId="61" xfId="1" applyNumberFormat="1" applyFont="1" applyBorder="1" applyAlignment="1">
      <alignment horizontal="center" vertical="center"/>
    </xf>
    <xf numFmtId="3" fontId="16" fillId="0" borderId="62" xfId="1" applyNumberFormat="1" applyFont="1" applyBorder="1" applyAlignment="1">
      <alignment horizontal="center" vertical="center"/>
    </xf>
    <xf numFmtId="3" fontId="35" fillId="2" borderId="35" xfId="1" applyNumberFormat="1" applyFont="1" applyFill="1" applyBorder="1" applyAlignment="1">
      <alignment horizontal="center" vertical="center"/>
    </xf>
    <xf numFmtId="3" fontId="35" fillId="3" borderId="40" xfId="1" applyNumberFormat="1" applyFont="1" applyFill="1" applyBorder="1" applyAlignment="1">
      <alignment horizontal="center" vertical="center"/>
    </xf>
    <xf numFmtId="3" fontId="19" fillId="0" borderId="23" xfId="1" applyNumberFormat="1" applyFont="1" applyBorder="1" applyAlignment="1">
      <alignment horizontal="center" vertical="center"/>
    </xf>
    <xf numFmtId="3" fontId="19" fillId="0" borderId="25" xfId="1" applyNumberFormat="1" applyFont="1" applyBorder="1" applyAlignment="1">
      <alignment horizontal="center"/>
    </xf>
    <xf numFmtId="3" fontId="19" fillId="0" borderId="60" xfId="1" applyNumberFormat="1" applyFont="1" applyBorder="1" applyAlignment="1">
      <alignment horizontal="center" vertical="center"/>
    </xf>
    <xf numFmtId="3" fontId="19" fillId="0" borderId="51" xfId="1" applyNumberFormat="1" applyFont="1" applyBorder="1" applyAlignment="1">
      <alignment horizontal="center"/>
    </xf>
    <xf numFmtId="0" fontId="13" fillId="0" borderId="6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164" fontId="31" fillId="0" borderId="42" xfId="1" applyNumberFormat="1" applyFont="1" applyBorder="1" applyAlignment="1">
      <alignment horizontal="center" vertical="center"/>
    </xf>
    <xf numFmtId="164" fontId="31" fillId="0" borderId="19" xfId="1" applyNumberFormat="1" applyFont="1" applyBorder="1" applyAlignment="1">
      <alignment horizontal="center" vertical="center"/>
    </xf>
    <xf numFmtId="164" fontId="31" fillId="0" borderId="41" xfId="1" applyNumberFormat="1" applyFont="1" applyBorder="1" applyAlignment="1">
      <alignment vertical="center"/>
    </xf>
    <xf numFmtId="41" fontId="31" fillId="0" borderId="38" xfId="2" applyFont="1" applyBorder="1" applyAlignment="1">
      <alignment horizontal="center" vertical="center"/>
    </xf>
    <xf numFmtId="164" fontId="31" fillId="0" borderId="8" xfId="1" applyNumberFormat="1" applyFont="1" applyBorder="1" applyAlignment="1">
      <alignment horizontal="center" vertical="center"/>
    </xf>
    <xf numFmtId="164" fontId="31" fillId="0" borderId="49" xfId="1" applyNumberFormat="1" applyFont="1" applyBorder="1" applyAlignment="1">
      <alignment horizontal="center" vertical="center"/>
    </xf>
    <xf numFmtId="164" fontId="31" fillId="3" borderId="31" xfId="1" applyNumberFormat="1" applyFont="1" applyFill="1" applyBorder="1" applyAlignment="1">
      <alignment horizontal="center" vertical="center"/>
    </xf>
    <xf numFmtId="164" fontId="31" fillId="3" borderId="14" xfId="1" applyNumberFormat="1" applyFont="1" applyFill="1" applyBorder="1" applyAlignment="1">
      <alignment horizontal="center" vertical="center"/>
    </xf>
    <xf numFmtId="164" fontId="31" fillId="2" borderId="17" xfId="1" applyNumberFormat="1" applyFont="1" applyFill="1" applyBorder="1" applyAlignment="1">
      <alignment horizontal="center" vertical="center"/>
    </xf>
    <xf numFmtId="164" fontId="31" fillId="0" borderId="52" xfId="1" applyNumberFormat="1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49" fontId="31" fillId="0" borderId="19" xfId="0" applyNumberFormat="1" applyFont="1" applyBorder="1" applyAlignment="1">
      <alignment horizontal="center" vertical="center"/>
    </xf>
    <xf numFmtId="164" fontId="31" fillId="0" borderId="43" xfId="1" applyNumberFormat="1" applyFont="1" applyBorder="1" applyAlignment="1">
      <alignment horizontal="center" vertical="center"/>
    </xf>
    <xf numFmtId="164" fontId="31" fillId="0" borderId="37" xfId="1" applyNumberFormat="1" applyFont="1" applyBorder="1" applyAlignment="1">
      <alignment horizontal="center" vertical="center"/>
    </xf>
    <xf numFmtId="49" fontId="31" fillId="0" borderId="37" xfId="0" applyNumberFormat="1" applyFont="1" applyBorder="1" applyAlignment="1">
      <alignment horizontal="center" vertical="center"/>
    </xf>
    <xf numFmtId="0" fontId="31" fillId="1" borderId="38" xfId="0" applyFont="1" applyFill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164" fontId="31" fillId="0" borderId="30" xfId="1" applyNumberFormat="1" applyFont="1" applyBorder="1" applyAlignment="1">
      <alignment horizontal="center" vertical="center"/>
    </xf>
    <xf numFmtId="164" fontId="31" fillId="0" borderId="43" xfId="1" applyNumberFormat="1" applyFont="1" applyBorder="1" applyAlignment="1">
      <alignment horizontal="center" vertical="center"/>
    </xf>
    <xf numFmtId="164" fontId="31" fillId="0" borderId="7" xfId="1" applyNumberFormat="1" applyFont="1" applyBorder="1" applyAlignment="1">
      <alignment horizontal="center" vertical="center"/>
    </xf>
    <xf numFmtId="164" fontId="31" fillId="0" borderId="10" xfId="1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164" fontId="4" fillId="0" borderId="38" xfId="1" applyNumberFormat="1" applyFont="1" applyBorder="1" applyAlignment="1">
      <alignment horizontal="center" vertical="center"/>
    </xf>
    <xf numFmtId="164" fontId="4" fillId="0" borderId="39" xfId="1" applyNumberFormat="1" applyFont="1" applyBorder="1" applyAlignment="1">
      <alignment horizontal="center" vertical="center"/>
    </xf>
    <xf numFmtId="164" fontId="31" fillId="0" borderId="19" xfId="1" applyNumberFormat="1" applyFont="1" applyBorder="1" applyAlignment="1">
      <alignment vertical="center"/>
    </xf>
    <xf numFmtId="164" fontId="31" fillId="0" borderId="20" xfId="1" applyNumberFormat="1" applyFont="1" applyBorder="1" applyAlignment="1">
      <alignment vertical="center"/>
    </xf>
    <xf numFmtId="164" fontId="31" fillId="0" borderId="7" xfId="1" applyNumberFormat="1" applyFont="1" applyBorder="1" applyAlignment="1">
      <alignment vertical="center"/>
    </xf>
    <xf numFmtId="164" fontId="31" fillId="0" borderId="12" xfId="1" applyNumberFormat="1" applyFont="1" applyBorder="1" applyAlignment="1">
      <alignment vertical="center"/>
    </xf>
    <xf numFmtId="164" fontId="31" fillId="0" borderId="37" xfId="1" applyNumberFormat="1" applyFont="1" applyBorder="1" applyAlignment="1">
      <alignment vertical="center"/>
    </xf>
    <xf numFmtId="164" fontId="31" fillId="0" borderId="32" xfId="1" applyNumberFormat="1" applyFont="1" applyBorder="1"/>
    <xf numFmtId="164" fontId="31" fillId="0" borderId="28" xfId="1" applyNumberFormat="1" applyFont="1" applyBorder="1"/>
    <xf numFmtId="164" fontId="31" fillId="0" borderId="69" xfId="1" applyNumberFormat="1" applyFont="1" applyBorder="1"/>
    <xf numFmtId="164" fontId="31" fillId="0" borderId="70" xfId="1" applyNumberFormat="1" applyFont="1" applyBorder="1"/>
    <xf numFmtId="0" fontId="4" fillId="0" borderId="13" xfId="0" applyFont="1" applyBorder="1" applyAlignment="1">
      <alignment horizontal="right" vertical="center"/>
    </xf>
    <xf numFmtId="164" fontId="31" fillId="0" borderId="13" xfId="1" applyNumberFormat="1" applyFont="1" applyBorder="1" applyAlignment="1">
      <alignment vertical="center"/>
    </xf>
    <xf numFmtId="164" fontId="31" fillId="0" borderId="18" xfId="1" applyNumberFormat="1" applyFont="1" applyBorder="1" applyAlignment="1">
      <alignment vertical="center"/>
    </xf>
    <xf numFmtId="0" fontId="4" fillId="0" borderId="31" xfId="0" applyFont="1" applyBorder="1"/>
    <xf numFmtId="0" fontId="31" fillId="0" borderId="72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 wrapText="1"/>
    </xf>
    <xf numFmtId="164" fontId="31" fillId="0" borderId="11" xfId="1" applyNumberFormat="1" applyFont="1" applyBorder="1" applyAlignment="1">
      <alignment horizontal="center" vertical="center"/>
    </xf>
    <xf numFmtId="0" fontId="31" fillId="0" borderId="58" xfId="0" applyFont="1" applyBorder="1" applyAlignment="1">
      <alignment horizontal="center" vertical="center"/>
    </xf>
    <xf numFmtId="164" fontId="31" fillId="0" borderId="38" xfId="1" applyNumberFormat="1" applyFont="1" applyBorder="1" applyAlignment="1">
      <alignment vertical="center"/>
    </xf>
    <xf numFmtId="164" fontId="31" fillId="0" borderId="39" xfId="1" applyNumberFormat="1" applyFont="1" applyBorder="1" applyAlignment="1">
      <alignment vertical="center"/>
    </xf>
    <xf numFmtId="164" fontId="31" fillId="0" borderId="44" xfId="1" applyNumberFormat="1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164" fontId="31" fillId="3" borderId="30" xfId="1" applyNumberFormat="1" applyFont="1" applyFill="1" applyBorder="1" applyAlignment="1">
      <alignment horizontal="center" vertical="center"/>
    </xf>
    <xf numFmtId="0" fontId="31" fillId="0" borderId="30" xfId="0" applyFont="1" applyBorder="1" applyAlignment="1">
      <alignment horizontal="center" vertical="center"/>
    </xf>
    <xf numFmtId="164" fontId="31" fillId="2" borderId="8" xfId="1" applyNumberFormat="1" applyFont="1" applyFill="1" applyBorder="1" applyAlignment="1">
      <alignment horizontal="center" vertical="center"/>
    </xf>
    <xf numFmtId="164" fontId="31" fillId="2" borderId="30" xfId="1" applyNumberFormat="1" applyFont="1" applyFill="1" applyBorder="1" applyAlignment="1">
      <alignment horizontal="center" vertical="center"/>
    </xf>
    <xf numFmtId="164" fontId="31" fillId="0" borderId="8" xfId="1" applyNumberFormat="1" applyFont="1" applyBorder="1" applyAlignment="1">
      <alignment horizontal="center" vertical="center"/>
    </xf>
    <xf numFmtId="164" fontId="31" fillId="0" borderId="30" xfId="1" applyNumberFormat="1" applyFont="1" applyBorder="1" applyAlignment="1">
      <alignment horizontal="center" vertical="center"/>
    </xf>
    <xf numFmtId="164" fontId="31" fillId="0" borderId="29" xfId="1" applyNumberFormat="1" applyFont="1" applyBorder="1" applyAlignment="1">
      <alignment horizontal="center" vertical="center"/>
    </xf>
    <xf numFmtId="164" fontId="31" fillId="0" borderId="31" xfId="1" applyNumberFormat="1" applyFont="1" applyBorder="1" applyAlignment="1">
      <alignment horizontal="center" vertical="center"/>
    </xf>
    <xf numFmtId="164" fontId="31" fillId="0" borderId="7" xfId="1" applyNumberFormat="1" applyFont="1" applyBorder="1" applyAlignment="1">
      <alignment horizontal="center" vertical="center"/>
    </xf>
    <xf numFmtId="164" fontId="31" fillId="0" borderId="10" xfId="1" applyNumberFormat="1" applyFont="1" applyBorder="1" applyAlignment="1">
      <alignment horizontal="center" vertical="center"/>
    </xf>
    <xf numFmtId="164" fontId="31" fillId="2" borderId="4" xfId="1" applyNumberFormat="1" applyFont="1" applyFill="1" applyBorder="1" applyAlignment="1">
      <alignment horizontal="center" vertical="center"/>
    </xf>
    <xf numFmtId="164" fontId="31" fillId="0" borderId="35" xfId="1" applyNumberFormat="1" applyFont="1" applyBorder="1" applyAlignment="1">
      <alignment horizontal="center" vertical="center"/>
    </xf>
    <xf numFmtId="164" fontId="31" fillId="4" borderId="30" xfId="1" applyNumberFormat="1" applyFont="1" applyFill="1" applyBorder="1" applyAlignment="1">
      <alignment horizontal="center" vertical="center"/>
    </xf>
    <xf numFmtId="164" fontId="31" fillId="4" borderId="8" xfId="1" applyNumberFormat="1" applyFont="1" applyFill="1" applyBorder="1" applyAlignment="1">
      <alignment horizontal="center" vertical="center"/>
    </xf>
    <xf numFmtId="9" fontId="31" fillId="0" borderId="7" xfId="1" applyNumberFormat="1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164" fontId="31" fillId="0" borderId="7" xfId="1" applyNumberFormat="1" applyFont="1" applyBorder="1" applyAlignment="1">
      <alignment horizontal="center" vertical="center" wrapText="1"/>
    </xf>
    <xf numFmtId="164" fontId="31" fillId="0" borderId="10" xfId="1" applyNumberFormat="1" applyFont="1" applyBorder="1" applyAlignment="1">
      <alignment horizontal="center" vertical="center" wrapText="1"/>
    </xf>
    <xf numFmtId="164" fontId="31" fillId="0" borderId="74" xfId="1" applyNumberFormat="1" applyFont="1" applyBorder="1" applyAlignment="1">
      <alignment vertical="center"/>
    </xf>
    <xf numFmtId="164" fontId="31" fillId="0" borderId="63" xfId="1" applyNumberFormat="1" applyFont="1" applyBorder="1" applyAlignment="1">
      <alignment vertical="center"/>
    </xf>
    <xf numFmtId="164" fontId="31" fillId="0" borderId="36" xfId="1" applyNumberFormat="1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12" fillId="0" borderId="50" xfId="0" applyFont="1" applyBorder="1" applyAlignment="1">
      <alignment vertical="center" wrapText="1"/>
    </xf>
    <xf numFmtId="0" fontId="2" fillId="0" borderId="62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13" fillId="0" borderId="45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164" fontId="31" fillId="0" borderId="8" xfId="1" applyNumberFormat="1" applyFont="1" applyBorder="1" applyAlignment="1">
      <alignment horizontal="center" vertical="center"/>
    </xf>
    <xf numFmtId="164" fontId="31" fillId="0" borderId="30" xfId="1" applyNumberFormat="1" applyFont="1" applyBorder="1" applyAlignment="1">
      <alignment horizontal="center" vertical="center"/>
    </xf>
    <xf numFmtId="164" fontId="31" fillId="0" borderId="29" xfId="1" applyNumberFormat="1" applyFont="1" applyBorder="1" applyAlignment="1">
      <alignment horizontal="center" vertical="center"/>
    </xf>
    <xf numFmtId="164" fontId="31" fillId="0" borderId="43" xfId="1" applyNumberFormat="1" applyFont="1" applyBorder="1" applyAlignment="1">
      <alignment vertical="center"/>
    </xf>
    <xf numFmtId="164" fontId="31" fillId="0" borderId="42" xfId="1" applyNumberFormat="1" applyFont="1" applyBorder="1" applyAlignment="1">
      <alignment vertical="center"/>
    </xf>
    <xf numFmtId="164" fontId="31" fillId="0" borderId="30" xfId="1" applyNumberFormat="1" applyFont="1" applyBorder="1" applyAlignment="1">
      <alignment vertical="center"/>
    </xf>
    <xf numFmtId="164" fontId="31" fillId="0" borderId="17" xfId="1" applyNumberFormat="1" applyFont="1" applyBorder="1" applyAlignment="1">
      <alignment horizontal="center" vertical="center"/>
    </xf>
    <xf numFmtId="164" fontId="31" fillId="0" borderId="8" xfId="1" applyNumberFormat="1" applyFont="1" applyBorder="1" applyAlignment="1">
      <alignment vertical="center"/>
    </xf>
    <xf numFmtId="164" fontId="31" fillId="0" borderId="52" xfId="1" applyNumberFormat="1" applyFont="1" applyBorder="1" applyAlignment="1">
      <alignment vertical="center"/>
    </xf>
    <xf numFmtId="164" fontId="31" fillId="0" borderId="22" xfId="1" applyNumberFormat="1" applyFont="1" applyBorder="1" applyAlignment="1">
      <alignment vertical="center"/>
    </xf>
    <xf numFmtId="164" fontId="31" fillId="0" borderId="31" xfId="1" applyNumberFormat="1" applyFont="1" applyBorder="1" applyAlignment="1">
      <alignment vertical="center"/>
    </xf>
    <xf numFmtId="164" fontId="31" fillId="0" borderId="14" xfId="1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0" fontId="4" fillId="0" borderId="71" xfId="0" applyFont="1" applyBorder="1" applyAlignment="1">
      <alignment horizontal="right" vertical="center"/>
    </xf>
    <xf numFmtId="0" fontId="4" fillId="0" borderId="68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 wrapText="1"/>
    </xf>
    <xf numFmtId="0" fontId="31" fillId="0" borderId="5" xfId="0" applyFont="1" applyBorder="1" applyAlignment="1">
      <alignment horizontal="center"/>
    </xf>
    <xf numFmtId="0" fontId="31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60" xfId="0" applyFont="1" applyBorder="1" applyAlignment="1">
      <alignment horizontal="center" vertical="center"/>
    </xf>
    <xf numFmtId="0" fontId="31" fillId="0" borderId="51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31" fillId="0" borderId="5" xfId="0" applyFont="1" applyBorder="1" applyAlignment="1">
      <alignment horizontal="center" vertical="center"/>
    </xf>
    <xf numFmtId="0" fontId="31" fillId="0" borderId="64" xfId="0" applyFont="1" applyBorder="1" applyAlignment="1">
      <alignment horizontal="center" vertical="center"/>
    </xf>
    <xf numFmtId="0" fontId="31" fillId="0" borderId="56" xfId="0" applyFont="1" applyBorder="1" applyAlignment="1">
      <alignment horizontal="center" vertical="center"/>
    </xf>
    <xf numFmtId="164" fontId="31" fillId="0" borderId="66" xfId="1" applyNumberFormat="1" applyFont="1" applyBorder="1" applyAlignment="1">
      <alignment horizontal="center" vertical="center"/>
    </xf>
    <xf numFmtId="164" fontId="31" fillId="0" borderId="55" xfId="1" applyNumberFormat="1" applyFont="1" applyBorder="1" applyAlignment="1">
      <alignment horizontal="center" vertical="center"/>
    </xf>
    <xf numFmtId="0" fontId="0" fillId="0" borderId="0" xfId="0" applyBorder="1" applyAlignment="1">
      <alignment horizontal="right"/>
    </xf>
    <xf numFmtId="0" fontId="31" fillId="0" borderId="41" xfId="0" applyFont="1" applyBorder="1" applyAlignment="1">
      <alignment vertical="center"/>
    </xf>
    <xf numFmtId="0" fontId="31" fillId="0" borderId="38" xfId="0" applyFont="1" applyBorder="1"/>
    <xf numFmtId="0" fontId="31" fillId="0" borderId="39" xfId="0" applyFont="1" applyBorder="1"/>
    <xf numFmtId="0" fontId="12" fillId="0" borderId="30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31" fillId="0" borderId="48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29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12" fillId="0" borderId="43" xfId="0" applyFont="1" applyBorder="1" applyAlignment="1">
      <alignment vertical="center"/>
    </xf>
    <xf numFmtId="0" fontId="12" fillId="0" borderId="37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164" fontId="31" fillId="0" borderId="75" xfId="1" applyNumberFormat="1" applyFont="1" applyBorder="1" applyAlignment="1">
      <alignment horizontal="center" vertical="center"/>
    </xf>
    <xf numFmtId="164" fontId="31" fillId="0" borderId="20" xfId="1" applyNumberFormat="1" applyFont="1" applyBorder="1" applyAlignment="1">
      <alignment horizontal="center" vertical="center"/>
    </xf>
    <xf numFmtId="0" fontId="12" fillId="0" borderId="76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right" vertical="center" wrapText="1"/>
    </xf>
    <xf numFmtId="0" fontId="12" fillId="0" borderId="73" xfId="0" applyFont="1" applyBorder="1" applyAlignment="1">
      <alignment horizontal="right" vertical="center" wrapText="1"/>
    </xf>
    <xf numFmtId="0" fontId="12" fillId="0" borderId="59" xfId="0" applyFont="1" applyBorder="1" applyAlignment="1">
      <alignment horizontal="right" vertical="center" wrapText="1"/>
    </xf>
    <xf numFmtId="0" fontId="12" fillId="0" borderId="21" xfId="0" applyFont="1" applyBorder="1" applyAlignment="1">
      <alignment horizontal="right" vertical="center" wrapText="1"/>
    </xf>
    <xf numFmtId="0" fontId="12" fillId="0" borderId="65" xfId="0" applyFont="1" applyBorder="1" applyAlignment="1">
      <alignment horizontal="right" vertical="center" wrapText="1"/>
    </xf>
    <xf numFmtId="0" fontId="30" fillId="0" borderId="0" xfId="0" applyFont="1" applyAlignment="1">
      <alignment horizontal="right" vertical="center"/>
    </xf>
    <xf numFmtId="164" fontId="31" fillId="3" borderId="30" xfId="1" applyNumberFormat="1" applyFont="1" applyFill="1" applyBorder="1" applyAlignment="1">
      <alignment horizontal="center" vertical="center"/>
    </xf>
    <xf numFmtId="0" fontId="31" fillId="0" borderId="30" xfId="0" applyFont="1" applyBorder="1" applyAlignment="1">
      <alignment horizontal="right" vertical="center"/>
    </xf>
    <xf numFmtId="0" fontId="31" fillId="0" borderId="7" xfId="0" applyFont="1" applyBorder="1" applyAlignment="1">
      <alignment horizontal="right" vertical="center"/>
    </xf>
    <xf numFmtId="0" fontId="31" fillId="0" borderId="12" xfId="0" applyFont="1" applyBorder="1" applyAlignment="1">
      <alignment horizontal="right" vertical="center"/>
    </xf>
    <xf numFmtId="164" fontId="31" fillId="0" borderId="8" xfId="1" applyNumberFormat="1" applyFont="1" applyBorder="1" applyAlignment="1">
      <alignment horizontal="center" vertical="center"/>
    </xf>
    <xf numFmtId="0" fontId="31" fillId="0" borderId="30" xfId="0" applyFont="1" applyBorder="1" applyAlignment="1">
      <alignment horizontal="right" vertical="center" wrapText="1"/>
    </xf>
    <xf numFmtId="0" fontId="31" fillId="0" borderId="7" xfId="0" applyFont="1" applyBorder="1" applyAlignment="1">
      <alignment horizontal="right" vertical="center" wrapText="1"/>
    </xf>
    <xf numFmtId="0" fontId="31" fillId="0" borderId="12" xfId="0" applyFont="1" applyBorder="1" applyAlignment="1">
      <alignment horizontal="right" vertical="center" wrapText="1"/>
    </xf>
    <xf numFmtId="0" fontId="31" fillId="0" borderId="0" xfId="0" applyFont="1" applyAlignment="1">
      <alignment horizontal="right" vertical="center"/>
    </xf>
    <xf numFmtId="0" fontId="31" fillId="0" borderId="35" xfId="0" applyFont="1" applyBorder="1" applyAlignment="1">
      <alignment horizontal="center" vertical="center"/>
    </xf>
    <xf numFmtId="0" fontId="31" fillId="0" borderId="34" xfId="0" applyFont="1" applyBorder="1" applyAlignment="1">
      <alignment horizontal="center" vertical="center"/>
    </xf>
    <xf numFmtId="0" fontId="31" fillId="0" borderId="33" xfId="0" applyFont="1" applyBorder="1" applyAlignment="1">
      <alignment horizontal="center" vertical="center"/>
    </xf>
    <xf numFmtId="0" fontId="31" fillId="0" borderId="31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8" xfId="0" applyFont="1" applyBorder="1" applyAlignment="1">
      <alignment horizontal="center" vertical="center" wrapText="1"/>
    </xf>
    <xf numFmtId="0" fontId="31" fillId="0" borderId="0" xfId="0" applyFont="1" applyAlignment="1">
      <alignment horizontal="right" vertical="center" wrapText="1"/>
    </xf>
    <xf numFmtId="0" fontId="31" fillId="0" borderId="2" xfId="0" applyFont="1" applyBorder="1" applyAlignment="1">
      <alignment horizontal="right" vertical="center"/>
    </xf>
    <xf numFmtId="0" fontId="31" fillId="0" borderId="35" xfId="0" applyFont="1" applyBorder="1" applyAlignment="1">
      <alignment horizontal="center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/>
    </xf>
    <xf numFmtId="0" fontId="31" fillId="0" borderId="27" xfId="0" applyFont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164" fontId="31" fillId="2" borderId="8" xfId="1" applyNumberFormat="1" applyFont="1" applyFill="1" applyBorder="1" applyAlignment="1">
      <alignment horizontal="center" vertical="center"/>
    </xf>
    <xf numFmtId="164" fontId="31" fillId="2" borderId="30" xfId="1" applyNumberFormat="1" applyFont="1" applyFill="1" applyBorder="1" applyAlignment="1">
      <alignment horizontal="center" vertical="center"/>
    </xf>
    <xf numFmtId="41" fontId="31" fillId="0" borderId="8" xfId="2" applyFont="1" applyBorder="1" applyAlignment="1">
      <alignment horizontal="center" vertical="center"/>
    </xf>
    <xf numFmtId="41" fontId="31" fillId="3" borderId="30" xfId="2" applyFont="1" applyFill="1" applyBorder="1" applyAlignment="1">
      <alignment horizontal="center" vertical="center"/>
    </xf>
    <xf numFmtId="164" fontId="31" fillId="0" borderId="48" xfId="1" applyNumberFormat="1" applyFont="1" applyBorder="1" applyAlignment="1">
      <alignment horizontal="center" vertical="center"/>
    </xf>
    <xf numFmtId="0" fontId="31" fillId="0" borderId="29" xfId="0" applyFont="1" applyBorder="1" applyAlignment="1">
      <alignment horizontal="right" vertical="center"/>
    </xf>
    <xf numFmtId="0" fontId="31" fillId="0" borderId="10" xfId="0" applyFont="1" applyBorder="1" applyAlignment="1">
      <alignment horizontal="right" vertical="center"/>
    </xf>
    <xf numFmtId="0" fontId="31" fillId="0" borderId="11" xfId="0" applyFont="1" applyBorder="1" applyAlignment="1">
      <alignment horizontal="right" vertical="center"/>
    </xf>
    <xf numFmtId="164" fontId="31" fillId="3" borderId="29" xfId="1" applyNumberFormat="1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31" fillId="0" borderId="6" xfId="0" applyFont="1" applyBorder="1" applyAlignment="1">
      <alignment horizontal="center" vertical="center"/>
    </xf>
    <xf numFmtId="0" fontId="31" fillId="0" borderId="30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 wrapText="1"/>
    </xf>
    <xf numFmtId="0" fontId="31" fillId="0" borderId="7" xfId="0" applyFont="1" applyBorder="1" applyAlignment="1">
      <alignment horizontal="center" vertical="center"/>
    </xf>
    <xf numFmtId="0" fontId="31" fillId="3" borderId="29" xfId="0" applyFont="1" applyFill="1" applyBorder="1" applyAlignment="1">
      <alignment horizontal="center" vertical="center"/>
    </xf>
    <xf numFmtId="0" fontId="31" fillId="3" borderId="10" xfId="0" applyFont="1" applyFill="1" applyBorder="1" applyAlignment="1">
      <alignment horizontal="center" vertical="center"/>
    </xf>
    <xf numFmtId="0" fontId="31" fillId="3" borderId="11" xfId="0" applyFont="1" applyFill="1" applyBorder="1" applyAlignment="1">
      <alignment horizontal="center" vertical="center"/>
    </xf>
    <xf numFmtId="0" fontId="31" fillId="3" borderId="31" xfId="0" applyFont="1" applyFill="1" applyBorder="1" applyAlignment="1">
      <alignment horizontal="center" vertical="center"/>
    </xf>
    <xf numFmtId="0" fontId="31" fillId="3" borderId="13" xfId="0" applyFont="1" applyFill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/>
    </xf>
    <xf numFmtId="164" fontId="31" fillId="0" borderId="30" xfId="1" applyNumberFormat="1" applyFont="1" applyBorder="1" applyAlignment="1">
      <alignment horizontal="center" vertical="center"/>
    </xf>
    <xf numFmtId="0" fontId="31" fillId="0" borderId="40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31" fillId="3" borderId="30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0" fontId="31" fillId="3" borderId="12" xfId="0" applyFont="1" applyFill="1" applyBorder="1" applyAlignment="1">
      <alignment horizontal="center" vertical="center"/>
    </xf>
    <xf numFmtId="0" fontId="31" fillId="3" borderId="43" xfId="0" applyFont="1" applyFill="1" applyBorder="1" applyAlignment="1">
      <alignment horizontal="center" vertical="center"/>
    </xf>
    <xf numFmtId="0" fontId="31" fillId="3" borderId="37" xfId="0" applyFont="1" applyFill="1" applyBorder="1" applyAlignment="1">
      <alignment horizontal="center" vertical="center"/>
    </xf>
    <xf numFmtId="0" fontId="31" fillId="3" borderId="44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right"/>
    </xf>
    <xf numFmtId="0" fontId="31" fillId="0" borderId="45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 wrapText="1"/>
    </xf>
    <xf numFmtId="0" fontId="31" fillId="0" borderId="17" xfId="0" applyFont="1" applyBorder="1" applyAlignment="1">
      <alignment horizontal="center" vertical="center" wrapText="1"/>
    </xf>
    <xf numFmtId="164" fontId="31" fillId="0" borderId="29" xfId="1" applyNumberFormat="1" applyFont="1" applyBorder="1" applyAlignment="1">
      <alignment horizontal="center" vertical="center"/>
    </xf>
    <xf numFmtId="164" fontId="31" fillId="0" borderId="31" xfId="1" applyNumberFormat="1" applyFont="1" applyBorder="1" applyAlignment="1">
      <alignment horizontal="center" vertical="center"/>
    </xf>
    <xf numFmtId="164" fontId="31" fillId="0" borderId="46" xfId="0" applyNumberFormat="1" applyFont="1" applyBorder="1" applyAlignment="1">
      <alignment horizontal="center" vertical="center"/>
    </xf>
    <xf numFmtId="0" fontId="31" fillId="0" borderId="47" xfId="0" applyFont="1" applyBorder="1" applyAlignment="1">
      <alignment horizontal="center" vertical="center"/>
    </xf>
    <xf numFmtId="0" fontId="31" fillId="4" borderId="47" xfId="0" applyFont="1" applyFill="1" applyBorder="1" applyAlignment="1">
      <alignment horizontal="center" vertical="center"/>
    </xf>
    <xf numFmtId="0" fontId="24" fillId="0" borderId="0" xfId="0" applyFont="1" applyBorder="1" applyAlignment="1">
      <alignment horizontal="right" vertical="center" readingOrder="2"/>
    </xf>
    <xf numFmtId="0" fontId="0" fillId="0" borderId="0" xfId="0" applyBorder="1" applyAlignment="1">
      <alignment horizontal="right" readingOrder="2"/>
    </xf>
    <xf numFmtId="0" fontId="31" fillId="0" borderId="19" xfId="0" applyFont="1" applyBorder="1" applyAlignment="1">
      <alignment horizontal="right" vertical="center" wrapText="1"/>
    </xf>
    <xf numFmtId="0" fontId="31" fillId="0" borderId="20" xfId="0" applyFont="1" applyBorder="1" applyAlignment="1">
      <alignment horizontal="right" vertical="center" wrapText="1"/>
    </xf>
    <xf numFmtId="0" fontId="12" fillId="0" borderId="38" xfId="0" applyFont="1" applyBorder="1" applyAlignment="1">
      <alignment horizontal="right" vertical="center"/>
    </xf>
    <xf numFmtId="0" fontId="12" fillId="0" borderId="39" xfId="0" applyFont="1" applyBorder="1" applyAlignment="1">
      <alignment horizontal="right" vertical="center"/>
    </xf>
    <xf numFmtId="41" fontId="31" fillId="0" borderId="7" xfId="2" applyFont="1" applyBorder="1" applyAlignment="1">
      <alignment horizontal="center" vertical="center"/>
    </xf>
    <xf numFmtId="0" fontId="31" fillId="0" borderId="37" xfId="0" applyFont="1" applyBorder="1" applyAlignment="1">
      <alignment horizontal="right" vertical="center"/>
    </xf>
    <xf numFmtId="0" fontId="31" fillId="0" borderId="44" xfId="0" applyFont="1" applyBorder="1" applyAlignment="1">
      <alignment horizontal="right" vertical="center"/>
    </xf>
    <xf numFmtId="41" fontId="31" fillId="0" borderId="37" xfId="2" applyFont="1" applyBorder="1" applyAlignment="1">
      <alignment horizontal="center" vertical="center"/>
    </xf>
    <xf numFmtId="41" fontId="31" fillId="0" borderId="19" xfId="2" applyFont="1" applyBorder="1" applyAlignment="1">
      <alignment horizontal="center" vertical="center"/>
    </xf>
    <xf numFmtId="164" fontId="31" fillId="0" borderId="42" xfId="1" applyNumberFormat="1" applyFont="1" applyBorder="1" applyAlignment="1">
      <alignment horizontal="center" vertical="center"/>
    </xf>
    <xf numFmtId="164" fontId="31" fillId="0" borderId="43" xfId="1" applyNumberFormat="1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49" xfId="0" applyFont="1" applyBorder="1" applyAlignment="1">
      <alignment horizontal="right" vertical="center"/>
    </xf>
    <xf numFmtId="0" fontId="31" fillId="0" borderId="34" xfId="0" applyFont="1" applyBorder="1" applyAlignment="1">
      <alignment horizontal="right" vertical="center"/>
    </xf>
    <xf numFmtId="0" fontId="31" fillId="0" borderId="33" xfId="0" applyFont="1" applyBorder="1" applyAlignment="1">
      <alignment horizontal="right" vertical="center"/>
    </xf>
    <xf numFmtId="0" fontId="31" fillId="0" borderId="22" xfId="0" applyFont="1" applyBorder="1" applyAlignment="1">
      <alignment horizontal="right" vertical="center"/>
    </xf>
    <xf numFmtId="0" fontId="31" fillId="0" borderId="21" xfId="0" applyFont="1" applyBorder="1" applyAlignment="1">
      <alignment horizontal="right" vertical="center"/>
    </xf>
    <xf numFmtId="0" fontId="31" fillId="0" borderId="65" xfId="0" applyFont="1" applyBorder="1" applyAlignment="1">
      <alignment horizontal="right" vertical="center"/>
    </xf>
    <xf numFmtId="0" fontId="31" fillId="0" borderId="52" xfId="0" applyFont="1" applyBorder="1" applyAlignment="1">
      <alignment horizontal="right" vertical="center"/>
    </xf>
    <xf numFmtId="0" fontId="31" fillId="0" borderId="57" xfId="0" applyFont="1" applyBorder="1" applyAlignment="1">
      <alignment horizontal="right" vertical="center"/>
    </xf>
    <xf numFmtId="0" fontId="31" fillId="0" borderId="58" xfId="0" applyFont="1" applyBorder="1" applyAlignment="1">
      <alignment horizontal="right" vertical="center"/>
    </xf>
    <xf numFmtId="164" fontId="21" fillId="0" borderId="8" xfId="1" applyNumberFormat="1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right" readingOrder="2"/>
    </xf>
    <xf numFmtId="0" fontId="31" fillId="0" borderId="12" xfId="0" applyFont="1" applyBorder="1" applyAlignment="1">
      <alignment horizontal="center" vertical="center" wrapText="1"/>
    </xf>
    <xf numFmtId="164" fontId="31" fillId="0" borderId="7" xfId="1" applyNumberFormat="1" applyFont="1" applyBorder="1" applyAlignment="1">
      <alignment horizontal="center" vertical="center"/>
    </xf>
    <xf numFmtId="0" fontId="31" fillId="0" borderId="32" xfId="0" applyFont="1" applyBorder="1" applyAlignment="1">
      <alignment horizontal="right" vertical="center"/>
    </xf>
    <xf numFmtId="0" fontId="31" fillId="0" borderId="28" xfId="0" applyFont="1" applyBorder="1" applyAlignment="1">
      <alignment horizontal="right" vertical="center"/>
    </xf>
    <xf numFmtId="0" fontId="31" fillId="0" borderId="37" xfId="0" applyFont="1" applyBorder="1" applyAlignment="1">
      <alignment horizontal="center" vertical="center"/>
    </xf>
    <xf numFmtId="0" fontId="31" fillId="0" borderId="44" xfId="0" applyFont="1" applyBorder="1" applyAlignment="1">
      <alignment horizontal="center" vertical="center"/>
    </xf>
    <xf numFmtId="0" fontId="31" fillId="0" borderId="52" xfId="0" applyFont="1" applyBorder="1" applyAlignment="1">
      <alignment horizontal="center" vertical="center" wrapText="1"/>
    </xf>
    <xf numFmtId="0" fontId="31" fillId="0" borderId="57" xfId="0" applyFont="1" applyBorder="1" applyAlignment="1">
      <alignment horizontal="center" vertical="center" wrapText="1"/>
    </xf>
    <xf numFmtId="0" fontId="31" fillId="0" borderId="63" xfId="0" applyFont="1" applyBorder="1" applyAlignment="1">
      <alignment horizontal="center" vertical="center" wrapText="1"/>
    </xf>
    <xf numFmtId="0" fontId="31" fillId="0" borderId="26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  <xf numFmtId="0" fontId="31" fillId="0" borderId="66" xfId="0" applyFont="1" applyBorder="1" applyAlignment="1">
      <alignment horizontal="center" vertical="center" wrapText="1"/>
    </xf>
    <xf numFmtId="0" fontId="31" fillId="0" borderId="22" xfId="0" applyFont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31" fillId="0" borderId="55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31" fillId="0" borderId="17" xfId="0" applyFont="1" applyBorder="1" applyAlignment="1">
      <alignment horizontal="center" vertical="center"/>
    </xf>
    <xf numFmtId="164" fontId="31" fillId="0" borderId="10" xfId="1" applyNumberFormat="1" applyFont="1" applyBorder="1" applyAlignment="1">
      <alignment horizontal="center" vertical="center"/>
    </xf>
    <xf numFmtId="0" fontId="31" fillId="0" borderId="37" xfId="0" applyFont="1" applyBorder="1" applyAlignment="1">
      <alignment horizontal="center" vertical="center" wrapText="1"/>
    </xf>
    <xf numFmtId="0" fontId="31" fillId="0" borderId="43" xfId="0" applyFont="1" applyBorder="1" applyAlignment="1">
      <alignment horizontal="center" vertical="center"/>
    </xf>
    <xf numFmtId="3" fontId="29" fillId="0" borderId="45" xfId="1" applyNumberFormat="1" applyFont="1" applyBorder="1" applyAlignment="1">
      <alignment horizontal="center" vertical="center"/>
    </xf>
    <xf numFmtId="3" fontId="29" fillId="0" borderId="46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0" xfId="0" applyFont="1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3" fontId="29" fillId="2" borderId="1" xfId="1" applyNumberFormat="1" applyFont="1" applyFill="1" applyBorder="1" applyAlignment="1">
      <alignment horizontal="center" vertical="center"/>
    </xf>
    <xf numFmtId="3" fontId="29" fillId="2" borderId="4" xfId="1" applyNumberFormat="1" applyFont="1" applyFill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13" fillId="0" borderId="42" xfId="0" applyFont="1" applyBorder="1" applyAlignment="1">
      <alignment horizontal="right" vertical="center"/>
    </xf>
    <xf numFmtId="0" fontId="13" fillId="0" borderId="19" xfId="0" applyFont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0" fontId="14" fillId="4" borderId="30" xfId="0" applyFont="1" applyFill="1" applyBorder="1" applyAlignment="1">
      <alignment horizontal="right" vertical="center"/>
    </xf>
    <xf numFmtId="0" fontId="14" fillId="4" borderId="7" xfId="0" applyFont="1" applyFill="1" applyBorder="1"/>
    <xf numFmtId="0" fontId="14" fillId="4" borderId="12" xfId="0" applyFont="1" applyFill="1" applyBorder="1"/>
    <xf numFmtId="3" fontId="13" fillId="0" borderId="1" xfId="1" applyNumberFormat="1" applyFont="1" applyBorder="1" applyAlignment="1">
      <alignment horizontal="center" vertical="center"/>
    </xf>
    <xf numFmtId="3" fontId="13" fillId="0" borderId="2" xfId="1" applyNumberFormat="1" applyFont="1" applyBorder="1" applyAlignment="1">
      <alignment horizontal="center" vertical="center"/>
    </xf>
    <xf numFmtId="3" fontId="13" fillId="0" borderId="3" xfId="1" applyNumberFormat="1" applyFont="1" applyBorder="1" applyAlignment="1">
      <alignment horizontal="center" vertical="center"/>
    </xf>
    <xf numFmtId="3" fontId="13" fillId="0" borderId="4" xfId="1" applyNumberFormat="1" applyFont="1" applyBorder="1" applyAlignment="1">
      <alignment horizontal="center" vertical="center"/>
    </xf>
    <xf numFmtId="3" fontId="13" fillId="0" borderId="5" xfId="1" applyNumberFormat="1" applyFont="1" applyBorder="1" applyAlignment="1">
      <alignment horizontal="center" vertical="center"/>
    </xf>
    <xf numFmtId="3" fontId="13" fillId="0" borderId="6" xfId="1" applyNumberFormat="1" applyFont="1" applyBorder="1" applyAlignment="1">
      <alignment horizontal="center" vertical="center"/>
    </xf>
    <xf numFmtId="3" fontId="13" fillId="0" borderId="45" xfId="1" applyNumberFormat="1" applyFont="1" applyBorder="1" applyAlignment="1">
      <alignment horizontal="center" vertical="center"/>
    </xf>
    <xf numFmtId="3" fontId="13" fillId="0" borderId="46" xfId="1" applyNumberFormat="1" applyFont="1" applyBorder="1" applyAlignment="1">
      <alignment horizontal="center" vertical="center"/>
    </xf>
    <xf numFmtId="0" fontId="14" fillId="4" borderId="7" xfId="0" applyFont="1" applyFill="1" applyBorder="1" applyAlignment="1">
      <alignment horizontal="right" vertical="center"/>
    </xf>
    <xf numFmtId="0" fontId="14" fillId="4" borderId="12" xfId="0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31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3" fontId="36" fillId="0" borderId="1" xfId="1" applyNumberFormat="1" applyFont="1" applyBorder="1" applyAlignment="1">
      <alignment horizontal="center" vertical="center"/>
    </xf>
    <xf numFmtId="3" fontId="36" fillId="0" borderId="3" xfId="1" applyNumberFormat="1" applyFont="1" applyBorder="1" applyAlignment="1">
      <alignment horizontal="center" vertical="center"/>
    </xf>
    <xf numFmtId="3" fontId="19" fillId="0" borderId="0" xfId="1" applyNumberFormat="1" applyFont="1" applyBorder="1" applyAlignment="1">
      <alignment horizontal="center"/>
    </xf>
    <xf numFmtId="0" fontId="13" fillId="0" borderId="64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56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18" xfId="0" applyFont="1" applyBorder="1" applyAlignment="1">
      <alignment horizontal="center"/>
    </xf>
    <xf numFmtId="3" fontId="9" fillId="3" borderId="0" xfId="1" applyNumberFormat="1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164" fontId="31" fillId="0" borderId="16" xfId="1" applyNumberFormat="1" applyFont="1" applyBorder="1" applyAlignment="1">
      <alignment vertical="center"/>
    </xf>
    <xf numFmtId="164" fontId="31" fillId="0" borderId="26" xfId="1" applyNumberFormat="1" applyFont="1" applyBorder="1" applyAlignment="1">
      <alignment vertical="center"/>
    </xf>
    <xf numFmtId="164" fontId="31" fillId="3" borderId="8" xfId="1" applyNumberFormat="1" applyFont="1" applyFill="1" applyBorder="1" applyAlignment="1">
      <alignment vertical="center"/>
    </xf>
    <xf numFmtId="0" fontId="31" fillId="0" borderId="74" xfId="0" applyFont="1" applyBorder="1" applyAlignment="1">
      <alignment horizontal="center" vertical="center"/>
    </xf>
    <xf numFmtId="164" fontId="31" fillId="2" borderId="7" xfId="1" applyNumberFormat="1" applyFont="1" applyFill="1" applyBorder="1" applyAlignment="1">
      <alignment vertical="center"/>
    </xf>
    <xf numFmtId="164" fontId="31" fillId="3" borderId="7" xfId="1" applyNumberFormat="1" applyFont="1" applyFill="1" applyBorder="1" applyAlignment="1">
      <alignment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rightToLeft="1" workbookViewId="0">
      <selection activeCell="A2" sqref="A2:K2"/>
    </sheetView>
  </sheetViews>
  <sheetFormatPr defaultRowHeight="15"/>
  <cols>
    <col min="1" max="1" width="10.375" customWidth="1"/>
    <col min="2" max="2" width="66.25" customWidth="1"/>
    <col min="3" max="3" width="17.75" customWidth="1"/>
    <col min="4" max="4" width="18.75" customWidth="1"/>
  </cols>
  <sheetData>
    <row r="1" spans="1:4" ht="21">
      <c r="A1" s="179" t="s">
        <v>140</v>
      </c>
      <c r="B1" s="179"/>
      <c r="C1" s="179"/>
      <c r="D1" s="179"/>
    </row>
    <row r="2" spans="1:4" ht="24">
      <c r="A2" s="184" t="s">
        <v>1</v>
      </c>
      <c r="B2" s="184"/>
      <c r="C2" s="184"/>
      <c r="D2" s="184"/>
    </row>
    <row r="3" spans="1:4" ht="24">
      <c r="A3" s="184" t="s">
        <v>170</v>
      </c>
      <c r="B3" s="184"/>
      <c r="C3" s="184"/>
      <c r="D3" s="184"/>
    </row>
    <row r="4" spans="1:4" ht="24.75" thickBot="1">
      <c r="A4" s="183" t="s">
        <v>173</v>
      </c>
      <c r="B4" s="183"/>
      <c r="C4" s="183"/>
      <c r="D4" s="183"/>
    </row>
    <row r="5" spans="1:4" ht="27.75" customHeight="1" thickBot="1">
      <c r="A5" s="18" t="s">
        <v>141</v>
      </c>
      <c r="B5" s="19" t="s">
        <v>142</v>
      </c>
      <c r="C5" s="116" t="s">
        <v>143</v>
      </c>
      <c r="D5" s="117" t="s">
        <v>144</v>
      </c>
    </row>
    <row r="6" spans="1:4" ht="27.75" customHeight="1">
      <c r="A6" s="22" t="s">
        <v>145</v>
      </c>
      <c r="B6" s="115" t="s">
        <v>146</v>
      </c>
      <c r="C6" s="118">
        <v>1118253132</v>
      </c>
      <c r="D6" s="119">
        <v>0</v>
      </c>
    </row>
    <row r="7" spans="1:4" ht="27.75" customHeight="1">
      <c r="A7" s="27" t="s">
        <v>147</v>
      </c>
      <c r="B7" s="114" t="s">
        <v>148</v>
      </c>
      <c r="C7" s="120">
        <v>552077076</v>
      </c>
      <c r="D7" s="121">
        <v>0</v>
      </c>
    </row>
    <row r="8" spans="1:4" ht="27.75" customHeight="1">
      <c r="A8" s="27" t="s">
        <v>149</v>
      </c>
      <c r="B8" s="114" t="s">
        <v>150</v>
      </c>
      <c r="C8" s="120">
        <v>480000000</v>
      </c>
      <c r="D8" s="121">
        <v>0</v>
      </c>
    </row>
    <row r="9" spans="1:4" ht="27.75" customHeight="1">
      <c r="A9" s="27" t="s">
        <v>151</v>
      </c>
      <c r="B9" s="114" t="s">
        <v>152</v>
      </c>
      <c r="C9" s="120">
        <v>400000000</v>
      </c>
      <c r="D9" s="121">
        <v>0</v>
      </c>
    </row>
    <row r="10" spans="1:4" ht="27.75" customHeight="1">
      <c r="A10" s="27" t="s">
        <v>153</v>
      </c>
      <c r="B10" s="114" t="s">
        <v>169</v>
      </c>
      <c r="C10" s="120">
        <v>400000000</v>
      </c>
      <c r="D10" s="121">
        <v>0</v>
      </c>
    </row>
    <row r="11" spans="1:4" ht="27.75" customHeight="1">
      <c r="A11" s="27" t="s">
        <v>154</v>
      </c>
      <c r="B11" s="114" t="s">
        <v>155</v>
      </c>
      <c r="C11" s="120">
        <v>165000000</v>
      </c>
      <c r="D11" s="121">
        <v>0</v>
      </c>
    </row>
    <row r="12" spans="1:4" ht="27.75" customHeight="1">
      <c r="A12" s="27" t="s">
        <v>156</v>
      </c>
      <c r="B12" s="114" t="s">
        <v>168</v>
      </c>
      <c r="C12" s="120">
        <v>0</v>
      </c>
      <c r="D12" s="121">
        <v>830000000</v>
      </c>
    </row>
    <row r="13" spans="1:4" ht="27.75" customHeight="1">
      <c r="A13" s="27" t="s">
        <v>157</v>
      </c>
      <c r="B13" s="114" t="s">
        <v>158</v>
      </c>
      <c r="C13" s="120">
        <v>0</v>
      </c>
      <c r="D13" s="121">
        <v>222224151</v>
      </c>
    </row>
    <row r="14" spans="1:4" ht="27.75" customHeight="1" thickBot="1">
      <c r="A14" s="130"/>
      <c r="B14" s="127" t="s">
        <v>165</v>
      </c>
      <c r="C14" s="128">
        <v>493948605</v>
      </c>
      <c r="D14" s="129">
        <v>315556594</v>
      </c>
    </row>
    <row r="15" spans="1:4" ht="27.75" customHeight="1" thickBot="1">
      <c r="A15" s="180" t="s">
        <v>2</v>
      </c>
      <c r="B15" s="181"/>
      <c r="C15" s="125">
        <f>SUM(C6:C14)</f>
        <v>3609278813</v>
      </c>
      <c r="D15" s="126">
        <f>SUM(D6:D14)</f>
        <v>1367780745</v>
      </c>
    </row>
    <row r="16" spans="1:4" ht="27.75" customHeight="1" thickTop="1" thickBot="1">
      <c r="A16" s="185" t="s">
        <v>159</v>
      </c>
      <c r="B16" s="186"/>
      <c r="C16" s="123">
        <f>C15-D15</f>
        <v>2241498068</v>
      </c>
      <c r="D16" s="124"/>
    </row>
    <row r="17" spans="1:4" ht="54.75" customHeight="1">
      <c r="A17" s="182" t="s">
        <v>171</v>
      </c>
      <c r="B17" s="182"/>
      <c r="C17" s="182"/>
      <c r="D17" s="182"/>
    </row>
  </sheetData>
  <mergeCells count="7">
    <mergeCell ref="A1:D1"/>
    <mergeCell ref="A15:B15"/>
    <mergeCell ref="A17:D17"/>
    <mergeCell ref="A4:D4"/>
    <mergeCell ref="A3:D3"/>
    <mergeCell ref="A2:D2"/>
    <mergeCell ref="A16:B16"/>
  </mergeCells>
  <printOptions horizontalCentered="1"/>
  <pageMargins left="0" right="0" top="0" bottom="0" header="0" footer="0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opLeftCell="A10" workbookViewId="0">
      <selection activeCell="A2" sqref="A2:K2"/>
    </sheetView>
  </sheetViews>
  <sheetFormatPr defaultRowHeight="15"/>
  <cols>
    <col min="1" max="1" width="31.5" style="13" customWidth="1"/>
    <col min="2" max="2" width="27.875" style="13" customWidth="1"/>
    <col min="3" max="3" width="11.25" customWidth="1"/>
    <col min="4" max="4" width="7.875" customWidth="1"/>
    <col min="5" max="5" width="6.375" customWidth="1"/>
    <col min="6" max="6" width="8.125" customWidth="1"/>
    <col min="7" max="7" width="8.25" customWidth="1"/>
    <col min="8" max="8" width="2.625" customWidth="1"/>
    <col min="9" max="9" width="6.375" customWidth="1"/>
  </cols>
  <sheetData>
    <row r="1" spans="1:14" s="1" customFormat="1" ht="40.5" customHeight="1">
      <c r="A1" s="341" t="s">
        <v>1</v>
      </c>
      <c r="B1" s="341"/>
      <c r="C1" s="341"/>
      <c r="D1" s="341"/>
      <c r="E1" s="341"/>
      <c r="F1" s="341"/>
      <c r="G1" s="341"/>
      <c r="H1" s="341"/>
    </row>
    <row r="2" spans="1:14" s="1" customFormat="1" ht="48.75" customHeight="1">
      <c r="A2" s="342" t="s">
        <v>119</v>
      </c>
      <c r="B2" s="342"/>
      <c r="C2" s="342"/>
      <c r="D2" s="342"/>
      <c r="E2" s="342"/>
      <c r="F2" s="342"/>
      <c r="G2" s="342"/>
      <c r="H2" s="342"/>
    </row>
    <row r="3" spans="1:14" s="1" customFormat="1" ht="37.5" customHeight="1" thickBot="1">
      <c r="A3" s="343" t="s">
        <v>137</v>
      </c>
      <c r="B3" s="343"/>
      <c r="C3" s="343"/>
      <c r="D3" s="343"/>
      <c r="E3" s="343"/>
      <c r="F3" s="343"/>
      <c r="G3" s="343"/>
      <c r="H3" s="343"/>
    </row>
    <row r="4" spans="1:14" s="1" customFormat="1" ht="6" customHeight="1">
      <c r="A4" s="347" t="s">
        <v>131</v>
      </c>
      <c r="B4" s="339" t="s">
        <v>132</v>
      </c>
      <c r="C4" s="349" t="s">
        <v>52</v>
      </c>
      <c r="D4" s="351" t="s">
        <v>0</v>
      </c>
      <c r="E4" s="352"/>
      <c r="F4" s="352"/>
      <c r="G4" s="352"/>
      <c r="H4" s="353"/>
    </row>
    <row r="5" spans="1:14" s="1" customFormat="1" ht="27.75" customHeight="1" thickBot="1">
      <c r="A5" s="348"/>
      <c r="B5" s="340"/>
      <c r="C5" s="350"/>
      <c r="D5" s="354"/>
      <c r="E5" s="355"/>
      <c r="F5" s="355"/>
      <c r="G5" s="355"/>
      <c r="H5" s="356"/>
    </row>
    <row r="6" spans="1:14" s="1" customFormat="1" ht="37.5" customHeight="1">
      <c r="A6" s="72">
        <f>درآمد!B33</f>
        <v>23263365059</v>
      </c>
      <c r="B6" s="75">
        <f>درآمد!C33</f>
        <v>40457000000</v>
      </c>
      <c r="C6" s="105">
        <v>1</v>
      </c>
      <c r="D6" s="357" t="s">
        <v>8</v>
      </c>
      <c r="E6" s="358"/>
      <c r="F6" s="358"/>
      <c r="G6" s="358"/>
      <c r="H6" s="359"/>
    </row>
    <row r="7" spans="1:14" s="1" customFormat="1" ht="24" customHeight="1">
      <c r="A7" s="73"/>
      <c r="B7" s="76"/>
      <c r="C7" s="106"/>
      <c r="D7" s="360" t="s">
        <v>9</v>
      </c>
      <c r="E7" s="361"/>
      <c r="F7" s="361"/>
      <c r="G7" s="361"/>
      <c r="H7" s="362"/>
      <c r="I7" s="2"/>
      <c r="J7" s="2"/>
      <c r="K7" s="2"/>
      <c r="L7" s="2"/>
      <c r="M7" s="3"/>
      <c r="N7" s="3"/>
    </row>
    <row r="8" spans="1:14" s="1" customFormat="1" ht="37.5" customHeight="1">
      <c r="A8" s="74">
        <f>'هزینه عملیاتی'!A9</f>
        <v>17913089593</v>
      </c>
      <c r="B8" s="77">
        <f>'هزینه عملیاتی'!B9</f>
        <v>19797500000</v>
      </c>
      <c r="C8" s="106">
        <v>2</v>
      </c>
      <c r="D8" s="344" t="s">
        <v>10</v>
      </c>
      <c r="E8" s="345"/>
      <c r="F8" s="345"/>
      <c r="G8" s="345"/>
      <c r="H8" s="346"/>
    </row>
    <row r="9" spans="1:14" s="1" customFormat="1" ht="37.5" customHeight="1">
      <c r="A9" s="73">
        <f>A6-A8</f>
        <v>5350275466</v>
      </c>
      <c r="B9" s="76">
        <f>B6-B8</f>
        <v>20659500000</v>
      </c>
      <c r="C9" s="106"/>
      <c r="D9" s="344" t="s">
        <v>11</v>
      </c>
      <c r="E9" s="345"/>
      <c r="F9" s="345"/>
      <c r="G9" s="345"/>
      <c r="H9" s="346"/>
    </row>
    <row r="10" spans="1:14" s="1" customFormat="1" ht="24" customHeight="1">
      <c r="A10" s="73"/>
      <c r="B10" s="76"/>
      <c r="C10" s="106"/>
      <c r="D10" s="360" t="s">
        <v>12</v>
      </c>
      <c r="E10" s="371"/>
      <c r="F10" s="371"/>
      <c r="G10" s="371"/>
      <c r="H10" s="372"/>
    </row>
    <row r="11" spans="1:14" s="1" customFormat="1" ht="37.5" customHeight="1">
      <c r="A11" s="74">
        <f>'هزینه مالی'!A40</f>
        <v>14786077565</v>
      </c>
      <c r="B11" s="77">
        <f>'هزینه مالی'!B40</f>
        <v>13268800000</v>
      </c>
      <c r="C11" s="106">
        <v>3</v>
      </c>
      <c r="D11" s="344" t="s">
        <v>13</v>
      </c>
      <c r="E11" s="345"/>
      <c r="F11" s="345"/>
      <c r="G11" s="345"/>
      <c r="H11" s="346"/>
    </row>
    <row r="12" spans="1:14" s="1" customFormat="1" ht="37.5" customHeight="1" thickBot="1">
      <c r="A12" s="78">
        <f>'غیر عملیاتی'!A10</f>
        <v>12734313450</v>
      </c>
      <c r="B12" s="79">
        <f>'غیر عملیاتی'!B10</f>
        <v>12318000000</v>
      </c>
      <c r="C12" s="107">
        <v>4</v>
      </c>
      <c r="D12" s="376" t="s">
        <v>14</v>
      </c>
      <c r="E12" s="377"/>
      <c r="F12" s="377"/>
      <c r="G12" s="377"/>
      <c r="H12" s="378"/>
    </row>
    <row r="13" spans="1:14" s="1" customFormat="1" ht="37.5" customHeight="1" thickBot="1">
      <c r="A13" s="80">
        <f>A9-A11+A12</f>
        <v>3298511351</v>
      </c>
      <c r="B13" s="81">
        <f>B9-B11+B12</f>
        <v>19708700000</v>
      </c>
      <c r="C13" s="379" t="s">
        <v>15</v>
      </c>
      <c r="D13" s="380"/>
      <c r="E13" s="380"/>
      <c r="F13" s="380"/>
      <c r="G13" s="380"/>
      <c r="H13" s="381"/>
    </row>
    <row r="14" spans="1:14" s="1" customFormat="1" ht="15" customHeight="1" thickBot="1">
      <c r="A14" s="391"/>
      <c r="B14" s="391"/>
      <c r="C14" s="391"/>
      <c r="D14" s="391"/>
      <c r="E14" s="391"/>
      <c r="F14" s="391"/>
      <c r="G14" s="391"/>
      <c r="H14" s="391"/>
    </row>
    <row r="15" spans="1:14" ht="33" customHeight="1">
      <c r="A15" s="82">
        <f>'مخارج سرمایه ای'!B12</f>
        <v>453290000</v>
      </c>
      <c r="B15" s="84">
        <f>'مخارج سرمایه ای'!C12</f>
        <v>500000000</v>
      </c>
      <c r="C15" s="86">
        <v>5</v>
      </c>
      <c r="D15" s="385" t="s">
        <v>108</v>
      </c>
      <c r="E15" s="386"/>
      <c r="F15" s="386"/>
      <c r="G15" s="386"/>
      <c r="H15" s="387"/>
    </row>
    <row r="16" spans="1:14" ht="54" thickBot="1">
      <c r="A16" s="83">
        <f>'داراييهاي غير منقول'!F10</f>
        <v>23647525903</v>
      </c>
      <c r="B16" s="85">
        <v>25082346846</v>
      </c>
      <c r="C16" s="87">
        <v>6</v>
      </c>
      <c r="D16" s="388" t="s">
        <v>109</v>
      </c>
      <c r="E16" s="389"/>
      <c r="F16" s="389"/>
      <c r="G16" s="389"/>
      <c r="H16" s="390"/>
    </row>
    <row r="17" spans="1:8" ht="16.5" customHeight="1" thickBot="1">
      <c r="A17" s="384"/>
      <c r="B17" s="384"/>
      <c r="C17" s="384"/>
      <c r="D17" s="384"/>
      <c r="E17" s="384"/>
      <c r="F17" s="384"/>
      <c r="G17" s="384"/>
      <c r="H17" s="384"/>
    </row>
    <row r="18" spans="1:8" ht="38.25" customHeight="1" thickBot="1">
      <c r="A18" s="382">
        <v>2241491068</v>
      </c>
      <c r="B18" s="383"/>
      <c r="C18" s="164">
        <v>7</v>
      </c>
      <c r="D18" s="373" t="s">
        <v>136</v>
      </c>
      <c r="E18" s="374"/>
      <c r="F18" s="374"/>
      <c r="G18" s="374"/>
      <c r="H18" s="375"/>
    </row>
    <row r="19" spans="1:8">
      <c r="A19" s="363" t="s">
        <v>188</v>
      </c>
      <c r="B19" s="365"/>
      <c r="C19" s="369">
        <v>8</v>
      </c>
      <c r="D19" s="363" t="s">
        <v>187</v>
      </c>
      <c r="E19" s="364"/>
      <c r="F19" s="364"/>
      <c r="G19" s="364"/>
      <c r="H19" s="365"/>
    </row>
    <row r="20" spans="1:8" ht="23.25" customHeight="1" thickBot="1">
      <c r="A20" s="366"/>
      <c r="B20" s="368"/>
      <c r="C20" s="370"/>
      <c r="D20" s="366"/>
      <c r="E20" s="367"/>
      <c r="F20" s="367"/>
      <c r="G20" s="367"/>
      <c r="H20" s="368"/>
    </row>
  </sheetData>
  <mergeCells count="24">
    <mergeCell ref="D19:H20"/>
    <mergeCell ref="C19:C20"/>
    <mergeCell ref="A19:B20"/>
    <mergeCell ref="D10:H10"/>
    <mergeCell ref="D11:H11"/>
    <mergeCell ref="D18:H18"/>
    <mergeCell ref="D12:H12"/>
    <mergeCell ref="C13:H13"/>
    <mergeCell ref="A18:B18"/>
    <mergeCell ref="A17:H17"/>
    <mergeCell ref="D15:H15"/>
    <mergeCell ref="D16:H16"/>
    <mergeCell ref="A14:H14"/>
    <mergeCell ref="B4:B5"/>
    <mergeCell ref="A1:H1"/>
    <mergeCell ref="A2:H2"/>
    <mergeCell ref="A3:H3"/>
    <mergeCell ref="D9:H9"/>
    <mergeCell ref="A4:A5"/>
    <mergeCell ref="C4:C5"/>
    <mergeCell ref="D4:H5"/>
    <mergeCell ref="D6:H6"/>
    <mergeCell ref="D7:H7"/>
    <mergeCell ref="D8:H8"/>
  </mergeCells>
  <printOptions horizontalCentered="1"/>
  <pageMargins left="0" right="0" top="0" bottom="0" header="0.31496062992125984" footer="0"/>
  <pageSetup paperSize="9"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="59" zoomScaleNormal="59" workbookViewId="0">
      <selection activeCell="Q4" sqref="Q4"/>
    </sheetView>
  </sheetViews>
  <sheetFormatPr defaultColWidth="9" defaultRowHeight="24"/>
  <cols>
    <col min="1" max="1" width="6.375" style="6" customWidth="1"/>
    <col min="2" max="2" width="7.875" style="6" customWidth="1"/>
    <col min="3" max="3" width="15.75" style="6" customWidth="1"/>
    <col min="4" max="4" width="13.375" style="6" customWidth="1"/>
    <col min="5" max="5" width="11" style="6" customWidth="1"/>
    <col min="6" max="6" width="15.375" style="7" customWidth="1"/>
    <col min="7" max="7" width="6.375" style="7" customWidth="1"/>
    <col min="8" max="8" width="6.625" style="12" customWidth="1"/>
    <col min="9" max="9" width="33.375" style="12" customWidth="1"/>
    <col min="10" max="10" width="23.625" style="12" customWidth="1"/>
    <col min="11" max="11" width="5.25" style="3" customWidth="1"/>
    <col min="12" max="12" width="16.375" style="1" customWidth="1"/>
    <col min="13" max="13" width="19" style="1" customWidth="1"/>
    <col min="14" max="14" width="5.625" style="1" customWidth="1"/>
    <col min="15" max="15" width="5.375" style="1" customWidth="1"/>
    <col min="16" max="16" width="9" style="1"/>
    <col min="17" max="17" width="11.875" style="1" customWidth="1"/>
    <col min="18" max="18" width="24.25" style="1" customWidth="1"/>
    <col min="19" max="16384" width="9" style="1"/>
  </cols>
  <sheetData>
    <row r="1" spans="1:11" ht="125.25" customHeight="1">
      <c r="A1" s="393" t="s">
        <v>1</v>
      </c>
      <c r="B1" s="393"/>
      <c r="C1" s="393"/>
      <c r="D1" s="393"/>
      <c r="E1" s="393"/>
      <c r="F1" s="393"/>
      <c r="G1" s="393"/>
      <c r="H1" s="393"/>
      <c r="I1" s="393"/>
      <c r="J1" s="393"/>
      <c r="K1" s="393"/>
    </row>
    <row r="2" spans="1:11" ht="285.75" customHeight="1">
      <c r="A2" s="394" t="s">
        <v>181</v>
      </c>
      <c r="B2" s="394"/>
      <c r="C2" s="394"/>
      <c r="D2" s="394"/>
      <c r="E2" s="394"/>
      <c r="F2" s="394"/>
      <c r="G2" s="394"/>
      <c r="H2" s="394"/>
      <c r="I2" s="394"/>
      <c r="J2" s="394"/>
      <c r="K2" s="394"/>
    </row>
    <row r="3" spans="1:11" ht="38.25" customHeight="1">
      <c r="A3" s="393"/>
      <c r="B3" s="393"/>
      <c r="C3" s="393"/>
      <c r="D3" s="393"/>
      <c r="E3" s="393"/>
      <c r="F3" s="393"/>
      <c r="G3" s="393"/>
      <c r="H3" s="393"/>
      <c r="I3" s="393"/>
      <c r="J3" s="393"/>
      <c r="K3" s="393"/>
    </row>
    <row r="4" spans="1:11" ht="131.25" customHeight="1">
      <c r="A4" s="393" t="s">
        <v>125</v>
      </c>
      <c r="B4" s="393"/>
      <c r="C4" s="393"/>
      <c r="D4" s="393"/>
      <c r="E4" s="393"/>
      <c r="F4" s="393"/>
      <c r="G4" s="393"/>
      <c r="H4" s="393"/>
      <c r="I4" s="393"/>
      <c r="J4" s="393"/>
      <c r="K4" s="393"/>
    </row>
    <row r="5" spans="1:11" ht="23.2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</row>
    <row r="6" spans="1:11" ht="63" customHeight="1">
      <c r="A6" s="51"/>
      <c r="B6" s="51"/>
      <c r="C6" s="165" t="s">
        <v>164</v>
      </c>
      <c r="D6" s="166" t="s">
        <v>91</v>
      </c>
      <c r="E6" s="51"/>
      <c r="F6" s="51"/>
      <c r="G6" s="51"/>
      <c r="H6" s="52"/>
      <c r="I6" s="392" t="s">
        <v>123</v>
      </c>
      <c r="J6" s="392"/>
      <c r="K6" s="53"/>
    </row>
    <row r="7" spans="1:11">
      <c r="I7" s="38"/>
      <c r="J7" s="39"/>
    </row>
  </sheetData>
  <mergeCells count="5">
    <mergeCell ref="I6:J6"/>
    <mergeCell ref="A1:K1"/>
    <mergeCell ref="A2:K2"/>
    <mergeCell ref="A4:K4"/>
    <mergeCell ref="A3:K3"/>
  </mergeCells>
  <pageMargins left="0.23622047244094491" right="0.23622047244094491" top="0.15748031496062992" bottom="0.19685039370078741" header="0.19685039370078741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rightToLeft="1" zoomScaleNormal="100" workbookViewId="0">
      <selection activeCell="B1" sqref="A1:F10"/>
    </sheetView>
  </sheetViews>
  <sheetFormatPr defaultRowHeight="15"/>
  <cols>
    <col min="1" max="1" width="7.875" customWidth="1"/>
    <col min="2" max="2" width="34.875" customWidth="1"/>
    <col min="3" max="3" width="16.125" customWidth="1"/>
    <col min="4" max="4" width="18.125" customWidth="1"/>
    <col min="5" max="6" width="17.625" customWidth="1"/>
  </cols>
  <sheetData>
    <row r="1" spans="1:6" ht="19.5">
      <c r="A1" s="61" t="s">
        <v>89</v>
      </c>
      <c r="B1" s="60"/>
      <c r="C1" s="60"/>
      <c r="D1" s="60"/>
      <c r="E1" s="60"/>
      <c r="F1" s="60"/>
    </row>
    <row r="2" spans="1:6" s="8" customFormat="1" ht="33" customHeight="1">
      <c r="A2" s="190" t="s">
        <v>1</v>
      </c>
      <c r="B2" s="190"/>
      <c r="C2" s="190"/>
      <c r="D2" s="190"/>
      <c r="E2" s="190"/>
      <c r="F2" s="190"/>
    </row>
    <row r="3" spans="1:6" ht="30" customHeight="1" thickBot="1">
      <c r="A3" s="187" t="s">
        <v>127</v>
      </c>
      <c r="B3" s="187"/>
      <c r="C3" s="187"/>
      <c r="D3" s="187"/>
      <c r="E3" s="187"/>
      <c r="F3" s="187"/>
    </row>
    <row r="4" spans="1:6" ht="36.75" customHeight="1" thickBot="1">
      <c r="A4" s="18" t="s">
        <v>80</v>
      </c>
      <c r="B4" s="19" t="s">
        <v>81</v>
      </c>
      <c r="C4" s="19" t="s">
        <v>82</v>
      </c>
      <c r="D4" s="20" t="s">
        <v>175</v>
      </c>
      <c r="E4" s="19" t="s">
        <v>83</v>
      </c>
      <c r="F4" s="21" t="s">
        <v>176</v>
      </c>
    </row>
    <row r="5" spans="1:6" ht="24.75" customHeight="1">
      <c r="A5" s="22">
        <v>1</v>
      </c>
      <c r="B5" s="23" t="s">
        <v>84</v>
      </c>
      <c r="C5" s="24">
        <v>20050000000</v>
      </c>
      <c r="D5" s="25">
        <v>24958281537</v>
      </c>
      <c r="E5" s="25">
        <v>5645226900</v>
      </c>
      <c r="F5" s="26">
        <f>D5-E5</f>
        <v>19313054637</v>
      </c>
    </row>
    <row r="6" spans="1:6" ht="24.75" customHeight="1">
      <c r="A6" s="27">
        <v>2</v>
      </c>
      <c r="B6" s="28" t="s">
        <v>85</v>
      </c>
      <c r="C6" s="29">
        <v>232038250</v>
      </c>
      <c r="D6" s="29">
        <v>232038950</v>
      </c>
      <c r="E6" s="29">
        <v>205298843</v>
      </c>
      <c r="F6" s="30">
        <f>D6-E6</f>
        <v>26740107</v>
      </c>
    </row>
    <row r="7" spans="1:6" ht="24.75" customHeight="1">
      <c r="A7" s="27">
        <v>3</v>
      </c>
      <c r="B7" s="28" t="s">
        <v>86</v>
      </c>
      <c r="C7" s="29">
        <v>3181485376</v>
      </c>
      <c r="D7" s="29">
        <v>3181485376</v>
      </c>
      <c r="E7" s="29">
        <v>1089470566</v>
      </c>
      <c r="F7" s="30">
        <f>D7-E7</f>
        <v>2092014810</v>
      </c>
    </row>
    <row r="8" spans="1:6" ht="24.75" customHeight="1">
      <c r="A8" s="27">
        <v>4</v>
      </c>
      <c r="B8" s="28" t="s">
        <v>87</v>
      </c>
      <c r="C8" s="29">
        <v>525999589</v>
      </c>
      <c r="D8" s="29">
        <v>525999589</v>
      </c>
      <c r="E8" s="29">
        <v>410283240</v>
      </c>
      <c r="F8" s="30">
        <f>D8-E8</f>
        <v>115716349</v>
      </c>
    </row>
    <row r="9" spans="1:6" ht="24.75" customHeight="1" thickBot="1">
      <c r="A9" s="31">
        <v>5</v>
      </c>
      <c r="B9" s="32" t="s">
        <v>88</v>
      </c>
      <c r="C9" s="33">
        <v>2100000000</v>
      </c>
      <c r="D9" s="33">
        <v>2100000000</v>
      </c>
      <c r="E9" s="33">
        <v>0</v>
      </c>
      <c r="F9" s="34">
        <v>2100000000</v>
      </c>
    </row>
    <row r="10" spans="1:6" ht="33.75" customHeight="1" thickBot="1">
      <c r="A10" s="188" t="s">
        <v>2</v>
      </c>
      <c r="B10" s="189"/>
      <c r="C10" s="35">
        <f>SUM(C5:C9)</f>
        <v>26089523215</v>
      </c>
      <c r="D10" s="36">
        <f>SUM(D5:D9)</f>
        <v>30997805452</v>
      </c>
      <c r="E10" s="36">
        <f>SUM(E5:E9)</f>
        <v>7350279549</v>
      </c>
      <c r="F10" s="37">
        <f>SUM(F5:F9)</f>
        <v>23647525903</v>
      </c>
    </row>
  </sheetData>
  <mergeCells count="3">
    <mergeCell ref="A3:F3"/>
    <mergeCell ref="A10:B10"/>
    <mergeCell ref="A2:F2"/>
  </mergeCells>
  <pageMargins left="0.70866141732283472" right="1.1023622047244095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90" zoomScaleNormal="90" workbookViewId="0">
      <selection activeCell="D30" sqref="D30"/>
    </sheetView>
  </sheetViews>
  <sheetFormatPr defaultRowHeight="15"/>
  <cols>
    <col min="1" max="1" width="22" customWidth="1"/>
    <col min="2" max="2" width="16.5" customWidth="1"/>
    <col min="3" max="3" width="19.75" customWidth="1"/>
    <col min="6" max="6" width="5.25" customWidth="1"/>
    <col min="7" max="7" width="4.375" customWidth="1"/>
    <col min="9" max="9" width="32.375" customWidth="1"/>
  </cols>
  <sheetData>
    <row r="1" spans="1:9" s="1" customFormat="1" ht="23.25" customHeight="1">
      <c r="B1" s="58"/>
      <c r="C1" s="6"/>
      <c r="D1" s="6"/>
      <c r="E1" s="6"/>
      <c r="F1" s="56"/>
      <c r="G1" s="56"/>
      <c r="H1" s="56"/>
      <c r="I1" s="57" t="s">
        <v>103</v>
      </c>
    </row>
    <row r="2" spans="1:9" s="8" customFormat="1" ht="33" customHeight="1">
      <c r="A2" s="190" t="s">
        <v>1</v>
      </c>
      <c r="B2" s="190"/>
      <c r="C2" s="190"/>
      <c r="D2" s="190"/>
      <c r="E2" s="190"/>
      <c r="F2" s="190"/>
      <c r="G2" s="190"/>
      <c r="H2" s="190"/>
      <c r="I2" s="190"/>
    </row>
    <row r="3" spans="1:9" s="8" customFormat="1" ht="33" customHeight="1">
      <c r="A3" s="190" t="s">
        <v>114</v>
      </c>
      <c r="B3" s="190"/>
      <c r="C3" s="190"/>
      <c r="D3" s="190"/>
      <c r="E3" s="190"/>
      <c r="F3" s="190"/>
      <c r="G3" s="190"/>
      <c r="H3" s="190"/>
      <c r="I3" s="190"/>
    </row>
    <row r="4" spans="1:9" s="8" customFormat="1" ht="33" customHeight="1" thickBot="1">
      <c r="A4" s="195" t="s">
        <v>125</v>
      </c>
      <c r="B4" s="195"/>
      <c r="C4" s="195"/>
      <c r="D4" s="195"/>
      <c r="E4" s="195"/>
      <c r="F4" s="195"/>
      <c r="G4" s="195"/>
      <c r="H4" s="195"/>
      <c r="I4" s="195"/>
    </row>
    <row r="5" spans="1:9" s="11" customFormat="1" ht="25.5" customHeight="1">
      <c r="A5" s="191" t="s">
        <v>183</v>
      </c>
      <c r="B5" s="196" t="s">
        <v>138</v>
      </c>
      <c r="C5" s="207" t="s">
        <v>132</v>
      </c>
      <c r="D5" s="209" t="s">
        <v>0</v>
      </c>
      <c r="E5" s="210"/>
      <c r="F5" s="210"/>
      <c r="G5" s="210"/>
      <c r="H5" s="210"/>
      <c r="I5" s="211"/>
    </row>
    <row r="6" spans="1:9" s="11" customFormat="1" ht="19.5" customHeight="1" thickBot="1">
      <c r="A6" s="192"/>
      <c r="B6" s="197"/>
      <c r="C6" s="208"/>
      <c r="D6" s="212"/>
      <c r="E6" s="213"/>
      <c r="F6" s="213"/>
      <c r="G6" s="213"/>
      <c r="H6" s="213"/>
      <c r="I6" s="214"/>
    </row>
    <row r="7" spans="1:9" s="1" customFormat="1" ht="31.5" customHeight="1">
      <c r="A7" s="193"/>
      <c r="B7" s="198">
        <v>343290000</v>
      </c>
      <c r="C7" s="218">
        <v>500000000</v>
      </c>
      <c r="D7" s="220" t="s">
        <v>174</v>
      </c>
      <c r="E7" s="221"/>
      <c r="F7" s="221"/>
      <c r="G7" s="221"/>
      <c r="H7" s="221"/>
      <c r="I7" s="222"/>
    </row>
    <row r="8" spans="1:9" s="1" customFormat="1" ht="31.5" customHeight="1">
      <c r="A8" s="194"/>
      <c r="B8" s="199"/>
      <c r="C8" s="219"/>
      <c r="D8" s="223"/>
      <c r="E8" s="224"/>
      <c r="F8" s="224"/>
      <c r="G8" s="224"/>
      <c r="H8" s="224"/>
      <c r="I8" s="225"/>
    </row>
    <row r="9" spans="1:9" s="1" customFormat="1" ht="43.5" customHeight="1">
      <c r="A9" s="161" t="s">
        <v>182</v>
      </c>
      <c r="B9" s="157">
        <v>110000000</v>
      </c>
      <c r="C9" s="92">
        <v>0</v>
      </c>
      <c r="D9" s="204" t="s">
        <v>184</v>
      </c>
      <c r="E9" s="205"/>
      <c r="F9" s="205"/>
      <c r="G9" s="205"/>
      <c r="H9" s="205"/>
      <c r="I9" s="206"/>
    </row>
    <row r="10" spans="1:9" s="1" customFormat="1" ht="31.5" customHeight="1">
      <c r="A10" s="160"/>
      <c r="B10" s="157">
        <v>0</v>
      </c>
      <c r="C10" s="92">
        <v>0</v>
      </c>
      <c r="D10" s="204" t="s">
        <v>116</v>
      </c>
      <c r="E10" s="205"/>
      <c r="F10" s="205"/>
      <c r="G10" s="205"/>
      <c r="H10" s="205"/>
      <c r="I10" s="206"/>
    </row>
    <row r="11" spans="1:9" s="1" customFormat="1" ht="31.5" customHeight="1" thickBot="1">
      <c r="A11" s="162"/>
      <c r="B11" s="158">
        <v>0</v>
      </c>
      <c r="C11" s="97">
        <v>0</v>
      </c>
      <c r="D11" s="215" t="s">
        <v>117</v>
      </c>
      <c r="E11" s="216"/>
      <c r="F11" s="216"/>
      <c r="G11" s="216"/>
      <c r="H11" s="216"/>
      <c r="I11" s="217"/>
    </row>
    <row r="12" spans="1:9" s="1" customFormat="1" ht="42.75" customHeight="1" thickBot="1">
      <c r="A12" s="163"/>
      <c r="B12" s="159">
        <f>SUM(B7:B11)</f>
        <v>453290000</v>
      </c>
      <c r="C12" s="63">
        <f>SUM(C7:C11)</f>
        <v>500000000</v>
      </c>
      <c r="D12" s="201" t="s">
        <v>24</v>
      </c>
      <c r="E12" s="202"/>
      <c r="F12" s="202"/>
      <c r="G12" s="202"/>
      <c r="H12" s="202"/>
      <c r="I12" s="203"/>
    </row>
    <row r="13" spans="1:9">
      <c r="C13" s="200"/>
      <c r="D13" s="200"/>
      <c r="E13" s="200"/>
      <c r="F13" s="200"/>
      <c r="G13" s="200"/>
      <c r="H13" s="200"/>
      <c r="I13" s="200"/>
    </row>
    <row r="14" spans="1:9">
      <c r="C14" s="200"/>
      <c r="D14" s="200"/>
      <c r="E14" s="200"/>
      <c r="F14" s="200"/>
      <c r="G14" s="200"/>
      <c r="H14" s="200"/>
      <c r="I14" s="200"/>
    </row>
  </sheetData>
  <mergeCells count="17">
    <mergeCell ref="C14:I14"/>
    <mergeCell ref="D12:I12"/>
    <mergeCell ref="D9:I9"/>
    <mergeCell ref="D10:I10"/>
    <mergeCell ref="C5:C6"/>
    <mergeCell ref="D5:I6"/>
    <mergeCell ref="D11:I11"/>
    <mergeCell ref="C7:C8"/>
    <mergeCell ref="D7:I8"/>
    <mergeCell ref="C13:I13"/>
    <mergeCell ref="A5:A6"/>
    <mergeCell ref="A7:A8"/>
    <mergeCell ref="A2:I2"/>
    <mergeCell ref="A3:I3"/>
    <mergeCell ref="A4:I4"/>
    <mergeCell ref="B5:B6"/>
    <mergeCell ref="B7:B8"/>
  </mergeCells>
  <printOptions horizontalCentered="1"/>
  <pageMargins left="0" right="0" top="0.6692913385826772" bottom="0.31496062992125984" header="0.23622047244094491" footer="0.23622047244094491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90" zoomScaleNormal="90" workbookViewId="0">
      <selection activeCell="L6" sqref="L6"/>
    </sheetView>
  </sheetViews>
  <sheetFormatPr defaultRowHeight="15"/>
  <cols>
    <col min="1" max="1" width="24.5" customWidth="1"/>
    <col min="2" max="2" width="22.875" style="9" customWidth="1"/>
    <col min="3" max="3" width="12.375" style="9" customWidth="1"/>
    <col min="4" max="4" width="19.25" style="9" customWidth="1"/>
    <col min="5" max="5" width="33.5" customWidth="1"/>
    <col min="6" max="6" width="18.5" customWidth="1"/>
    <col min="7" max="12" width="4" customWidth="1"/>
  </cols>
  <sheetData>
    <row r="1" spans="1:6" ht="22.5" customHeight="1">
      <c r="A1" s="61"/>
      <c r="B1" s="226" t="s">
        <v>3</v>
      </c>
      <c r="C1" s="226"/>
      <c r="D1" s="226"/>
      <c r="E1" s="226"/>
    </row>
    <row r="2" spans="1:6" s="8" customFormat="1" ht="33" customHeight="1">
      <c r="A2" s="190" t="s">
        <v>1</v>
      </c>
      <c r="B2" s="190"/>
      <c r="C2" s="190"/>
      <c r="D2" s="190"/>
      <c r="E2" s="190"/>
    </row>
    <row r="3" spans="1:6" s="8" customFormat="1" ht="33" customHeight="1">
      <c r="A3" s="190" t="s">
        <v>113</v>
      </c>
      <c r="B3" s="190"/>
      <c r="C3" s="190"/>
      <c r="D3" s="190"/>
      <c r="E3" s="190"/>
    </row>
    <row r="4" spans="1:6" s="8" customFormat="1" ht="33" customHeight="1" thickBot="1">
      <c r="A4" s="187" t="s">
        <v>125</v>
      </c>
      <c r="B4" s="187"/>
      <c r="C4" s="187"/>
      <c r="D4" s="187"/>
      <c r="E4" s="195"/>
    </row>
    <row r="5" spans="1:6" s="11" customFormat="1" ht="112.5" customHeight="1">
      <c r="A5" s="132" t="s">
        <v>139</v>
      </c>
      <c r="B5" s="113" t="s">
        <v>132</v>
      </c>
      <c r="C5" s="113" t="s">
        <v>160</v>
      </c>
      <c r="D5" s="133" t="s">
        <v>163</v>
      </c>
      <c r="E5" s="109" t="s">
        <v>79</v>
      </c>
    </row>
    <row r="6" spans="1:6" s="1" customFormat="1" ht="57.75" customHeight="1">
      <c r="A6" s="110">
        <v>8696891822</v>
      </c>
      <c r="B6" s="120">
        <v>8400000000</v>
      </c>
      <c r="C6" s="112" t="s">
        <v>161</v>
      </c>
      <c r="D6" s="121">
        <v>38400000000</v>
      </c>
      <c r="E6" s="131" t="s">
        <v>32</v>
      </c>
    </row>
    <row r="7" spans="1:6" s="1" customFormat="1" ht="57.75" customHeight="1">
      <c r="A7" s="110">
        <v>126356162</v>
      </c>
      <c r="B7" s="120">
        <v>168000000</v>
      </c>
      <c r="C7" s="153">
        <v>0.21</v>
      </c>
      <c r="D7" s="121">
        <v>800000000</v>
      </c>
      <c r="E7" s="131" t="s">
        <v>46</v>
      </c>
    </row>
    <row r="8" spans="1:6" s="1" customFormat="1" ht="57.75" customHeight="1">
      <c r="A8" s="110">
        <v>3862757505</v>
      </c>
      <c r="B8" s="120">
        <v>3750000000</v>
      </c>
      <c r="C8" s="153">
        <v>0.25</v>
      </c>
      <c r="D8" s="121">
        <v>15000000000</v>
      </c>
      <c r="E8" s="131" t="s">
        <v>69</v>
      </c>
      <c r="F8" s="15"/>
    </row>
    <row r="9" spans="1:6" s="1" customFormat="1" ht="57.75" customHeight="1" thickBot="1">
      <c r="A9" s="111">
        <v>48307961</v>
      </c>
      <c r="B9" s="122">
        <v>0</v>
      </c>
      <c r="C9" s="122">
        <v>0</v>
      </c>
      <c r="D9" s="137" t="s">
        <v>162</v>
      </c>
      <c r="E9" s="134" t="s">
        <v>115</v>
      </c>
      <c r="F9" s="15"/>
    </row>
    <row r="10" spans="1:6" s="1" customFormat="1" ht="35.25" customHeight="1" thickBot="1">
      <c r="A10" s="62">
        <f>SUM(A6:A9)</f>
        <v>12734313450</v>
      </c>
      <c r="B10" s="135">
        <f>SUM(B6:B9)</f>
        <v>12318000000</v>
      </c>
      <c r="C10" s="135"/>
      <c r="D10" s="136">
        <f>SUM(D6:D9)</f>
        <v>54200000000</v>
      </c>
      <c r="E10" s="108" t="s">
        <v>24</v>
      </c>
    </row>
  </sheetData>
  <mergeCells count="4">
    <mergeCell ref="A3:E3"/>
    <mergeCell ref="A4:E4"/>
    <mergeCell ref="B1:E1"/>
    <mergeCell ref="A2:E2"/>
  </mergeCells>
  <pageMargins left="1.93" right="0.70866141732283472" top="1.06" bottom="0.31" header="0.23622047244094491" footer="0.23622047244094491"/>
  <pageSetup paperSize="9"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22" zoomScale="80" zoomScaleNormal="80" workbookViewId="0">
      <selection activeCell="K28" sqref="K28"/>
    </sheetView>
  </sheetViews>
  <sheetFormatPr defaultRowHeight="15"/>
  <cols>
    <col min="1" max="1" width="19.875" customWidth="1"/>
    <col min="2" max="2" width="22" customWidth="1"/>
    <col min="3" max="3" width="14.875" customWidth="1"/>
    <col min="4" max="4" width="7.75" customWidth="1"/>
    <col min="5" max="5" width="25.625" customWidth="1"/>
    <col min="6" max="6" width="45.875" customWidth="1"/>
    <col min="8" max="8" width="10.875" bestFit="1" customWidth="1"/>
  </cols>
  <sheetData>
    <row r="1" spans="1:6" s="4" customFormat="1" ht="19.5" customHeight="1">
      <c r="A1" s="6"/>
      <c r="B1" s="6"/>
      <c r="C1" s="56"/>
      <c r="D1" s="56"/>
      <c r="E1" s="56"/>
      <c r="F1" s="57" t="s">
        <v>39</v>
      </c>
    </row>
    <row r="2" spans="1:6" s="8" customFormat="1" ht="27.75" customHeight="1">
      <c r="A2" s="190" t="s">
        <v>1</v>
      </c>
      <c r="B2" s="190"/>
      <c r="C2" s="190"/>
      <c r="D2" s="190"/>
      <c r="E2" s="190"/>
      <c r="F2" s="190"/>
    </row>
    <row r="3" spans="1:6" s="8" customFormat="1" ht="25.5" customHeight="1">
      <c r="A3" s="190" t="s">
        <v>118</v>
      </c>
      <c r="B3" s="190"/>
      <c r="C3" s="190"/>
      <c r="D3" s="190"/>
      <c r="E3" s="190"/>
      <c r="F3" s="190"/>
    </row>
    <row r="4" spans="1:6" s="8" customFormat="1" ht="25.5" customHeight="1" thickBot="1">
      <c r="A4" s="195" t="s">
        <v>125</v>
      </c>
      <c r="B4" s="195"/>
      <c r="C4" s="195"/>
      <c r="D4" s="195"/>
      <c r="E4" s="195"/>
      <c r="F4" s="195"/>
    </row>
    <row r="5" spans="1:6" s="11" customFormat="1" ht="19.5" customHeight="1">
      <c r="A5" s="209" t="s">
        <v>129</v>
      </c>
      <c r="B5" s="248" t="s">
        <v>128</v>
      </c>
      <c r="C5" s="259" t="s">
        <v>0</v>
      </c>
      <c r="D5" s="259"/>
      <c r="E5" s="259"/>
      <c r="F5" s="260"/>
    </row>
    <row r="6" spans="1:6" s="1" customFormat="1" ht="18.75" customHeight="1" thickBot="1">
      <c r="A6" s="212"/>
      <c r="B6" s="249"/>
      <c r="C6" s="195"/>
      <c r="D6" s="195"/>
      <c r="E6" s="195"/>
      <c r="F6" s="261"/>
    </row>
    <row r="7" spans="1:6" s="1" customFormat="1" ht="15.75" customHeight="1">
      <c r="A7" s="258">
        <v>234000000</v>
      </c>
      <c r="B7" s="254">
        <v>234000000</v>
      </c>
      <c r="C7" s="255" t="s">
        <v>26</v>
      </c>
      <c r="D7" s="256"/>
      <c r="E7" s="256"/>
      <c r="F7" s="257"/>
    </row>
    <row r="8" spans="1:6" s="1" customFormat="1" ht="20.25" customHeight="1">
      <c r="A8" s="227"/>
      <c r="B8" s="231"/>
      <c r="C8" s="228"/>
      <c r="D8" s="229"/>
      <c r="E8" s="229"/>
      <c r="F8" s="230"/>
    </row>
    <row r="9" spans="1:6" s="1" customFormat="1" ht="12.75" customHeight="1">
      <c r="A9" s="253">
        <v>330000000</v>
      </c>
      <c r="B9" s="252">
        <v>360000000</v>
      </c>
      <c r="C9" s="228" t="s">
        <v>35</v>
      </c>
      <c r="D9" s="229"/>
      <c r="E9" s="229"/>
      <c r="F9" s="230"/>
    </row>
    <row r="10" spans="1:6" s="1" customFormat="1" ht="20.25" customHeight="1">
      <c r="A10" s="253"/>
      <c r="B10" s="252"/>
      <c r="C10" s="228"/>
      <c r="D10" s="229"/>
      <c r="E10" s="229"/>
      <c r="F10" s="230"/>
    </row>
    <row r="11" spans="1:6" s="1" customFormat="1" ht="15.75" customHeight="1">
      <c r="A11" s="251">
        <v>618000000</v>
      </c>
      <c r="B11" s="250">
        <v>540000000</v>
      </c>
      <c r="C11" s="228" t="s">
        <v>25</v>
      </c>
      <c r="D11" s="229"/>
      <c r="E11" s="229"/>
      <c r="F11" s="230"/>
    </row>
    <row r="12" spans="1:6" s="1" customFormat="1" ht="21.75" customHeight="1">
      <c r="A12" s="251"/>
      <c r="B12" s="250"/>
      <c r="C12" s="228"/>
      <c r="D12" s="229"/>
      <c r="E12" s="229"/>
      <c r="F12" s="230"/>
    </row>
    <row r="13" spans="1:6" s="1" customFormat="1" ht="45" customHeight="1">
      <c r="A13" s="139">
        <v>1598100000</v>
      </c>
      <c r="B13" s="143">
        <v>1684800000</v>
      </c>
      <c r="C13" s="232" t="s">
        <v>30</v>
      </c>
      <c r="D13" s="233"/>
      <c r="E13" s="233"/>
      <c r="F13" s="247" t="s">
        <v>18</v>
      </c>
    </row>
    <row r="14" spans="1:6" s="1" customFormat="1" ht="33.75" customHeight="1">
      <c r="A14" s="139">
        <v>157500000</v>
      </c>
      <c r="B14" s="143">
        <v>270000000</v>
      </c>
      <c r="C14" s="228" t="s">
        <v>63</v>
      </c>
      <c r="D14" s="229"/>
      <c r="E14" s="229"/>
      <c r="F14" s="247"/>
    </row>
    <row r="15" spans="1:6" s="1" customFormat="1" ht="26.25" customHeight="1">
      <c r="A15" s="139">
        <v>149490500</v>
      </c>
      <c r="B15" s="143">
        <v>360000000</v>
      </c>
      <c r="C15" s="228" t="s">
        <v>31</v>
      </c>
      <c r="D15" s="229"/>
      <c r="E15" s="229"/>
      <c r="F15" s="247" t="s">
        <v>19</v>
      </c>
    </row>
    <row r="16" spans="1:6" s="1" customFormat="1" ht="48.75" customHeight="1">
      <c r="A16" s="139">
        <v>962850000</v>
      </c>
      <c r="B16" s="143">
        <v>1080000000</v>
      </c>
      <c r="C16" s="262" t="s">
        <v>64</v>
      </c>
      <c r="D16" s="263"/>
      <c r="E16" s="263"/>
      <c r="F16" s="247"/>
    </row>
    <row r="17" spans="1:6" s="1" customFormat="1" ht="28.5" customHeight="1">
      <c r="A17" s="142">
        <v>4105000000</v>
      </c>
      <c r="B17" s="141">
        <v>3300000000</v>
      </c>
      <c r="C17" s="228" t="s">
        <v>122</v>
      </c>
      <c r="D17" s="229"/>
      <c r="E17" s="229"/>
      <c r="F17" s="247"/>
    </row>
    <row r="18" spans="1:6" s="1" customFormat="1" ht="28.5" customHeight="1">
      <c r="A18" s="399">
        <v>847783500</v>
      </c>
      <c r="B18" s="399">
        <v>400000000</v>
      </c>
      <c r="C18" s="398" t="s">
        <v>67</v>
      </c>
      <c r="D18" s="264"/>
      <c r="E18" s="264"/>
      <c r="F18" s="247"/>
    </row>
    <row r="19" spans="1:6" s="1" customFormat="1" ht="28.5" customHeight="1">
      <c r="A19" s="400">
        <v>0</v>
      </c>
      <c r="B19" s="400">
        <v>0</v>
      </c>
      <c r="C19" s="398" t="s">
        <v>65</v>
      </c>
      <c r="D19" s="264"/>
      <c r="E19" s="264"/>
      <c r="F19" s="247"/>
    </row>
    <row r="20" spans="1:6" s="1" customFormat="1" ht="28.5" customHeight="1">
      <c r="A20" s="400">
        <v>0</v>
      </c>
      <c r="B20" s="400">
        <v>0</v>
      </c>
      <c r="C20" s="398" t="s">
        <v>66</v>
      </c>
      <c r="D20" s="264"/>
      <c r="E20" s="264"/>
      <c r="F20" s="247"/>
    </row>
    <row r="21" spans="1:6" s="1" customFormat="1" ht="28.5" customHeight="1">
      <c r="A21" s="139">
        <v>1310000</v>
      </c>
      <c r="B21" s="143">
        <v>0</v>
      </c>
      <c r="C21" s="228" t="s">
        <v>48</v>
      </c>
      <c r="D21" s="229"/>
      <c r="E21" s="229"/>
      <c r="F21" s="247"/>
    </row>
    <row r="22" spans="1:6" s="1" customFormat="1" ht="15.75" customHeight="1">
      <c r="A22" s="227">
        <v>1099403800</v>
      </c>
      <c r="B22" s="231">
        <v>1100000000</v>
      </c>
      <c r="C22" s="228" t="s">
        <v>70</v>
      </c>
      <c r="D22" s="229"/>
      <c r="E22" s="229"/>
      <c r="F22" s="230"/>
    </row>
    <row r="23" spans="1:6" s="1" customFormat="1" ht="21" customHeight="1">
      <c r="A23" s="227"/>
      <c r="B23" s="231"/>
      <c r="C23" s="228"/>
      <c r="D23" s="229"/>
      <c r="E23" s="229"/>
      <c r="F23" s="230"/>
    </row>
    <row r="24" spans="1:6" s="1" customFormat="1" ht="13.5" customHeight="1">
      <c r="A24" s="227">
        <v>391279841</v>
      </c>
      <c r="B24" s="231">
        <v>450000000</v>
      </c>
      <c r="C24" s="228" t="s">
        <v>34</v>
      </c>
      <c r="D24" s="229"/>
      <c r="E24" s="229"/>
      <c r="F24" s="230"/>
    </row>
    <row r="25" spans="1:6" s="1" customFormat="1" ht="12" customHeight="1">
      <c r="A25" s="227"/>
      <c r="B25" s="231"/>
      <c r="C25" s="228"/>
      <c r="D25" s="229"/>
      <c r="E25" s="229"/>
      <c r="F25" s="230"/>
    </row>
    <row r="26" spans="1:6" s="1" customFormat="1" ht="20.25" customHeight="1">
      <c r="A26" s="227"/>
      <c r="B26" s="231"/>
      <c r="C26" s="228"/>
      <c r="D26" s="229"/>
      <c r="E26" s="229"/>
      <c r="F26" s="230"/>
    </row>
    <row r="27" spans="1:6" s="1" customFormat="1" ht="13.5" customHeight="1">
      <c r="A27" s="227">
        <v>1938000000</v>
      </c>
      <c r="B27" s="231">
        <v>2000000000</v>
      </c>
      <c r="C27" s="228" t="s">
        <v>36</v>
      </c>
      <c r="D27" s="229"/>
      <c r="E27" s="229"/>
      <c r="F27" s="230"/>
    </row>
    <row r="28" spans="1:6" s="1" customFormat="1" ht="21" customHeight="1">
      <c r="A28" s="227"/>
      <c r="B28" s="231"/>
      <c r="C28" s="228"/>
      <c r="D28" s="229"/>
      <c r="E28" s="229"/>
      <c r="F28" s="230"/>
    </row>
    <row r="29" spans="1:6" s="1" customFormat="1" ht="27" customHeight="1">
      <c r="A29" s="139">
        <v>120000000</v>
      </c>
      <c r="B29" s="143">
        <v>450000000</v>
      </c>
      <c r="C29" s="228" t="s">
        <v>78</v>
      </c>
      <c r="D29" s="229"/>
      <c r="E29" s="229"/>
      <c r="F29" s="230"/>
    </row>
    <row r="30" spans="1:6" s="1" customFormat="1" ht="30.75" customHeight="1">
      <c r="A30" s="139">
        <v>0</v>
      </c>
      <c r="B30" s="143">
        <v>0</v>
      </c>
      <c r="C30" s="228" t="s">
        <v>44</v>
      </c>
      <c r="D30" s="229"/>
      <c r="E30" s="229"/>
      <c r="F30" s="230"/>
    </row>
    <row r="31" spans="1:6" s="1" customFormat="1" ht="40.5" customHeight="1">
      <c r="A31" s="139">
        <v>241766000</v>
      </c>
      <c r="B31" s="143">
        <v>250000000</v>
      </c>
      <c r="C31" s="232" t="s">
        <v>49</v>
      </c>
      <c r="D31" s="233"/>
      <c r="E31" s="233"/>
      <c r="F31" s="234"/>
    </row>
    <row r="32" spans="1:6" s="1" customFormat="1" ht="18" customHeight="1">
      <c r="A32" s="227">
        <v>0</v>
      </c>
      <c r="B32" s="231">
        <v>0</v>
      </c>
      <c r="C32" s="228" t="s">
        <v>51</v>
      </c>
      <c r="D32" s="229"/>
      <c r="E32" s="229"/>
      <c r="F32" s="230"/>
    </row>
    <row r="33" spans="1:6" s="1" customFormat="1" ht="24.75" customHeight="1">
      <c r="A33" s="227"/>
      <c r="B33" s="231"/>
      <c r="C33" s="228"/>
      <c r="D33" s="229"/>
      <c r="E33" s="229"/>
      <c r="F33" s="230"/>
    </row>
    <row r="34" spans="1:6" s="1" customFormat="1" ht="17.25" customHeight="1">
      <c r="A34" s="227">
        <v>596520552</v>
      </c>
      <c r="B34" s="231">
        <v>600000000</v>
      </c>
      <c r="C34" s="228" t="s">
        <v>68</v>
      </c>
      <c r="D34" s="229"/>
      <c r="E34" s="229"/>
      <c r="F34" s="230"/>
    </row>
    <row r="35" spans="1:6" s="1" customFormat="1" ht="24.75" customHeight="1">
      <c r="A35" s="227"/>
      <c r="B35" s="231"/>
      <c r="C35" s="228"/>
      <c r="D35" s="229"/>
      <c r="E35" s="229"/>
      <c r="F35" s="230"/>
    </row>
    <row r="36" spans="1:6" s="1" customFormat="1" ht="17.25" customHeight="1">
      <c r="A36" s="227"/>
      <c r="B36" s="231"/>
      <c r="C36" s="228" t="s">
        <v>73</v>
      </c>
      <c r="D36" s="229"/>
      <c r="E36" s="229"/>
      <c r="F36" s="230"/>
    </row>
    <row r="37" spans="1:6" s="1" customFormat="1" ht="24.75" customHeight="1">
      <c r="A37" s="227"/>
      <c r="B37" s="231"/>
      <c r="C37" s="228"/>
      <c r="D37" s="229"/>
      <c r="E37" s="229"/>
      <c r="F37" s="230"/>
    </row>
    <row r="38" spans="1:6" s="1" customFormat="1" ht="54" customHeight="1" thickBot="1">
      <c r="A38" s="94">
        <v>181958872</v>
      </c>
      <c r="B38" s="95">
        <v>190000000</v>
      </c>
      <c r="C38" s="239" t="s">
        <v>133</v>
      </c>
      <c r="D38" s="240"/>
      <c r="E38" s="240"/>
      <c r="F38" s="241"/>
    </row>
    <row r="39" spans="1:6" s="1" customFormat="1" ht="45.75" customHeight="1" thickBot="1">
      <c r="A39" s="149">
        <v>1213114500</v>
      </c>
      <c r="B39" s="96">
        <v>0</v>
      </c>
      <c r="C39" s="244" t="s">
        <v>134</v>
      </c>
      <c r="D39" s="245"/>
      <c r="E39" s="245"/>
      <c r="F39" s="246"/>
    </row>
    <row r="40" spans="1:6" s="1" customFormat="1" ht="33.75" customHeight="1" thickBot="1">
      <c r="A40" s="150">
        <f>SUM(A7:A39)</f>
        <v>14786077565</v>
      </c>
      <c r="B40" s="93">
        <f>SUM(B7:B38)</f>
        <v>13268800000</v>
      </c>
      <c r="C40" s="236" t="s">
        <v>24</v>
      </c>
      <c r="D40" s="237"/>
      <c r="E40" s="237"/>
      <c r="F40" s="238"/>
    </row>
    <row r="41" spans="1:6" ht="33.75" customHeight="1">
      <c r="A41" s="243" t="s">
        <v>172</v>
      </c>
      <c r="B41" s="243"/>
      <c r="C41" s="243"/>
      <c r="D41" s="243"/>
      <c r="E41" s="243"/>
      <c r="F41" s="243"/>
    </row>
    <row r="42" spans="1:6" ht="33" customHeight="1">
      <c r="A42" s="235" t="s">
        <v>166</v>
      </c>
      <c r="B42" s="235"/>
      <c r="C42" s="235"/>
      <c r="D42" s="235"/>
      <c r="E42" s="235"/>
      <c r="F42" s="235"/>
    </row>
    <row r="43" spans="1:6" ht="46.5" customHeight="1">
      <c r="A43" s="242" t="s">
        <v>186</v>
      </c>
      <c r="B43" s="242"/>
      <c r="C43" s="242"/>
      <c r="D43" s="242"/>
      <c r="E43" s="242"/>
      <c r="F43" s="242"/>
    </row>
    <row r="44" spans="1:6" ht="37.5" customHeight="1">
      <c r="A44" s="235" t="s">
        <v>185</v>
      </c>
      <c r="B44" s="235"/>
      <c r="C44" s="235"/>
      <c r="D44" s="235"/>
      <c r="E44" s="235"/>
      <c r="F44" s="235"/>
    </row>
  </sheetData>
  <mergeCells count="52">
    <mergeCell ref="A7:A8"/>
    <mergeCell ref="C5:F6"/>
    <mergeCell ref="C21:E21"/>
    <mergeCell ref="F15:F21"/>
    <mergeCell ref="C16:E16"/>
    <mergeCell ref="C17:E17"/>
    <mergeCell ref="C15:E15"/>
    <mergeCell ref="C18:E18"/>
    <mergeCell ref="C19:E19"/>
    <mergeCell ref="C20:E20"/>
    <mergeCell ref="A2:F2"/>
    <mergeCell ref="A3:F3"/>
    <mergeCell ref="A4:F4"/>
    <mergeCell ref="F13:F14"/>
    <mergeCell ref="C9:F10"/>
    <mergeCell ref="C13:E13"/>
    <mergeCell ref="B5:B6"/>
    <mergeCell ref="A5:A6"/>
    <mergeCell ref="B11:B12"/>
    <mergeCell ref="A11:A12"/>
    <mergeCell ref="B9:B10"/>
    <mergeCell ref="A9:A10"/>
    <mergeCell ref="B7:B8"/>
    <mergeCell ref="C11:F12"/>
    <mergeCell ref="C7:F8"/>
    <mergeCell ref="C14:E14"/>
    <mergeCell ref="A44:F44"/>
    <mergeCell ref="A42:F42"/>
    <mergeCell ref="C40:F40"/>
    <mergeCell ref="C38:F38"/>
    <mergeCell ref="A43:F43"/>
    <mergeCell ref="A41:F41"/>
    <mergeCell ref="C39:F39"/>
    <mergeCell ref="C31:F31"/>
    <mergeCell ref="C27:F28"/>
    <mergeCell ref="B22:B23"/>
    <mergeCell ref="A22:A23"/>
    <mergeCell ref="B24:B26"/>
    <mergeCell ref="A24:A26"/>
    <mergeCell ref="C24:F26"/>
    <mergeCell ref="C30:F30"/>
    <mergeCell ref="C29:F29"/>
    <mergeCell ref="B27:B28"/>
    <mergeCell ref="A27:A28"/>
    <mergeCell ref="C22:F23"/>
    <mergeCell ref="A34:A37"/>
    <mergeCell ref="C32:F33"/>
    <mergeCell ref="C34:F35"/>
    <mergeCell ref="C36:F37"/>
    <mergeCell ref="B32:B33"/>
    <mergeCell ref="A32:A33"/>
    <mergeCell ref="B34:B37"/>
  </mergeCells>
  <printOptions horizontalCentered="1"/>
  <pageMargins left="0" right="0" top="0" bottom="0" header="0" footer="0"/>
  <pageSetup paperSize="9"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opLeftCell="A4" zoomScale="90" zoomScaleNormal="90" workbookViewId="0">
      <selection activeCell="J15" sqref="J15"/>
    </sheetView>
  </sheetViews>
  <sheetFormatPr defaultRowHeight="15"/>
  <cols>
    <col min="1" max="1" width="23.375" style="9" customWidth="1"/>
    <col min="2" max="2" width="20.125" style="9" customWidth="1"/>
    <col min="3" max="3" width="7.375" customWidth="1"/>
    <col min="4" max="4" width="4.375" customWidth="1"/>
    <col min="5" max="5" width="7.375" customWidth="1"/>
    <col min="6" max="6" width="38" customWidth="1"/>
    <col min="7" max="7" width="22.875" customWidth="1"/>
  </cols>
  <sheetData>
    <row r="1" spans="1:7" s="5" customFormat="1" ht="26.25" customHeight="1">
      <c r="A1" s="48"/>
      <c r="B1" s="48"/>
      <c r="C1" s="59">
        <v>1</v>
      </c>
      <c r="D1" s="280" t="s">
        <v>102</v>
      </c>
      <c r="E1" s="280"/>
      <c r="F1" s="280"/>
    </row>
    <row r="2" spans="1:7" s="8" customFormat="1" ht="30.75" customHeight="1">
      <c r="A2" s="187" t="s">
        <v>1</v>
      </c>
      <c r="B2" s="187"/>
      <c r="C2" s="187"/>
      <c r="D2" s="187"/>
      <c r="E2" s="187"/>
      <c r="F2" s="187"/>
    </row>
    <row r="3" spans="1:7" s="8" customFormat="1" ht="23.25" customHeight="1">
      <c r="A3" s="187" t="s">
        <v>120</v>
      </c>
      <c r="B3" s="187"/>
      <c r="C3" s="187"/>
      <c r="D3" s="187"/>
      <c r="E3" s="187"/>
      <c r="F3" s="187"/>
    </row>
    <row r="4" spans="1:7" s="8" customFormat="1" ht="24.75" customHeight="1" thickBot="1">
      <c r="A4" s="187" t="s">
        <v>125</v>
      </c>
      <c r="B4" s="187"/>
      <c r="C4" s="187"/>
      <c r="D4" s="187"/>
      <c r="E4" s="187"/>
      <c r="F4" s="187"/>
    </row>
    <row r="5" spans="1:7" s="11" customFormat="1" ht="22.5" customHeight="1">
      <c r="A5" s="285" t="s">
        <v>129</v>
      </c>
      <c r="B5" s="283" t="s">
        <v>126</v>
      </c>
      <c r="C5" s="281" t="s">
        <v>0</v>
      </c>
      <c r="D5" s="281"/>
      <c r="E5" s="281"/>
      <c r="F5" s="281"/>
    </row>
    <row r="6" spans="1:7" s="1" customFormat="1" ht="24" customHeight="1" thickBot="1">
      <c r="A6" s="286"/>
      <c r="B6" s="284"/>
      <c r="C6" s="282"/>
      <c r="D6" s="282"/>
      <c r="E6" s="282"/>
      <c r="F6" s="282"/>
    </row>
    <row r="7" spans="1:7" s="1" customFormat="1" ht="32.25" customHeight="1" thickBot="1">
      <c r="A7" s="169">
        <v>4128420</v>
      </c>
      <c r="B7" s="395">
        <v>24000000</v>
      </c>
      <c r="C7" s="272" t="s">
        <v>92</v>
      </c>
      <c r="D7" s="272"/>
      <c r="E7" s="272"/>
      <c r="F7" s="272"/>
    </row>
    <row r="8" spans="1:7" s="1" customFormat="1" ht="32.25" customHeight="1" thickBot="1">
      <c r="A8" s="168">
        <v>140040473</v>
      </c>
      <c r="B8" s="396">
        <v>180000000</v>
      </c>
      <c r="C8" s="272" t="s">
        <v>94</v>
      </c>
      <c r="D8" s="272"/>
      <c r="E8" s="272"/>
      <c r="F8" s="272"/>
      <c r="G8" s="14"/>
    </row>
    <row r="9" spans="1:7" s="1" customFormat="1" ht="32.25" customHeight="1" thickBot="1">
      <c r="A9" s="168">
        <v>40743798</v>
      </c>
      <c r="B9" s="176">
        <v>48000000</v>
      </c>
      <c r="C9" s="272" t="s">
        <v>93</v>
      </c>
      <c r="D9" s="272"/>
      <c r="E9" s="272"/>
      <c r="F9" s="272"/>
    </row>
    <row r="10" spans="1:7" s="1" customFormat="1" ht="32.25" customHeight="1" thickBot="1">
      <c r="A10" s="168">
        <v>44929632</v>
      </c>
      <c r="B10" s="167">
        <v>96000000</v>
      </c>
      <c r="C10" s="273" t="s">
        <v>23</v>
      </c>
      <c r="D10" s="273"/>
      <c r="E10" s="273"/>
      <c r="F10" s="273"/>
    </row>
    <row r="11" spans="1:7" s="1" customFormat="1" ht="32.25" customHeight="1">
      <c r="A11" s="271">
        <v>398710859</v>
      </c>
      <c r="B11" s="174">
        <v>240000000</v>
      </c>
      <c r="C11" s="265" t="s">
        <v>95</v>
      </c>
      <c r="D11" s="266"/>
      <c r="E11" s="266"/>
      <c r="F11" s="267"/>
    </row>
    <row r="12" spans="1:7" s="1" customFormat="1" ht="32.25" customHeight="1">
      <c r="A12" s="271"/>
      <c r="B12" s="174">
        <v>600000000</v>
      </c>
      <c r="C12" s="274" t="s">
        <v>96</v>
      </c>
      <c r="D12" s="275"/>
      <c r="E12" s="275"/>
      <c r="F12" s="276"/>
    </row>
    <row r="13" spans="1:7" s="1" customFormat="1" ht="32.25" customHeight="1" thickBot="1">
      <c r="A13" s="172">
        <v>41563909</v>
      </c>
      <c r="B13" s="174">
        <v>70000000</v>
      </c>
      <c r="C13" s="277" t="s">
        <v>97</v>
      </c>
      <c r="D13" s="278"/>
      <c r="E13" s="278"/>
      <c r="F13" s="279"/>
    </row>
    <row r="14" spans="1:7" s="1" customFormat="1" ht="32.25" customHeight="1">
      <c r="A14" s="227">
        <v>375152304</v>
      </c>
      <c r="B14" s="397">
        <v>240000000</v>
      </c>
      <c r="C14" s="265" t="s">
        <v>105</v>
      </c>
      <c r="D14" s="266"/>
      <c r="E14" s="266"/>
      <c r="F14" s="267"/>
    </row>
    <row r="15" spans="1:7" s="1" customFormat="1" ht="32.25" customHeight="1" thickBot="1">
      <c r="A15" s="227"/>
      <c r="B15" s="397">
        <v>160000000</v>
      </c>
      <c r="C15" s="268" t="s">
        <v>104</v>
      </c>
      <c r="D15" s="269"/>
      <c r="E15" s="269"/>
      <c r="F15" s="270"/>
    </row>
    <row r="16" spans="1:7" s="1" customFormat="1" ht="32.25" customHeight="1">
      <c r="A16" s="168">
        <v>184195245</v>
      </c>
      <c r="B16" s="167">
        <v>312000000</v>
      </c>
      <c r="C16" s="288" t="s">
        <v>77</v>
      </c>
      <c r="D16" s="288"/>
      <c r="E16" s="288"/>
      <c r="F16" s="288"/>
    </row>
    <row r="17" spans="1:6" s="1" customFormat="1" ht="32.25" customHeight="1" thickBot="1">
      <c r="A17" s="151">
        <v>684739583</v>
      </c>
      <c r="B17" s="152">
        <v>600000000</v>
      </c>
      <c r="C17" s="289" t="s">
        <v>33</v>
      </c>
      <c r="D17" s="289"/>
      <c r="E17" s="289"/>
      <c r="F17" s="289"/>
    </row>
    <row r="18" spans="1:6" s="1" customFormat="1" ht="32.25" customHeight="1" thickBot="1">
      <c r="A18" s="168">
        <v>51352000</v>
      </c>
      <c r="B18" s="167">
        <v>360000000</v>
      </c>
      <c r="C18" s="281" t="s">
        <v>45</v>
      </c>
      <c r="D18" s="281"/>
      <c r="E18" s="281"/>
      <c r="F18" s="281"/>
    </row>
    <row r="19" spans="1:6" s="1" customFormat="1" ht="32.25" customHeight="1">
      <c r="A19" s="170">
        <v>265252902</v>
      </c>
      <c r="B19" s="175">
        <v>480000000</v>
      </c>
      <c r="C19" s="209" t="s">
        <v>98</v>
      </c>
      <c r="D19" s="210"/>
      <c r="E19" s="210"/>
      <c r="F19" s="211"/>
    </row>
    <row r="20" spans="1:6" s="1" customFormat="1" ht="32.25" customHeight="1" thickBot="1">
      <c r="A20" s="171">
        <v>507456300</v>
      </c>
      <c r="B20" s="176">
        <v>720000000</v>
      </c>
      <c r="C20" s="212" t="s">
        <v>99</v>
      </c>
      <c r="D20" s="213"/>
      <c r="E20" s="213"/>
      <c r="F20" s="214"/>
    </row>
    <row r="21" spans="1:6" s="1" customFormat="1" ht="32.25" customHeight="1" thickBot="1">
      <c r="A21" s="168">
        <v>28300000</v>
      </c>
      <c r="B21" s="167">
        <v>144000000</v>
      </c>
      <c r="C21" s="273" t="s">
        <v>27</v>
      </c>
      <c r="D21" s="273"/>
      <c r="E21" s="273"/>
      <c r="F21" s="273"/>
    </row>
    <row r="22" spans="1:6" s="1" customFormat="1" ht="32.25" customHeight="1">
      <c r="A22" s="172">
        <v>245292000</v>
      </c>
      <c r="B22" s="174">
        <v>600000000</v>
      </c>
      <c r="C22" s="265" t="s">
        <v>106</v>
      </c>
      <c r="D22" s="266"/>
      <c r="E22" s="266"/>
      <c r="F22" s="267"/>
    </row>
    <row r="23" spans="1:6" s="1" customFormat="1" ht="32.25" customHeight="1" thickBot="1">
      <c r="A23" s="177">
        <v>99590000</v>
      </c>
      <c r="B23" s="178">
        <v>240000000</v>
      </c>
      <c r="C23" s="268" t="s">
        <v>107</v>
      </c>
      <c r="D23" s="269"/>
      <c r="E23" s="269"/>
      <c r="F23" s="270"/>
    </row>
    <row r="24" spans="1:6" s="1" customFormat="1" ht="47.25" customHeight="1" thickBot="1">
      <c r="A24" s="68">
        <f>SUM(A7:A23)</f>
        <v>3111447425</v>
      </c>
      <c r="B24" s="173">
        <f>SUM(B7:B23)</f>
        <v>5114000000</v>
      </c>
      <c r="C24" s="287" t="s">
        <v>2</v>
      </c>
      <c r="D24" s="287"/>
      <c r="E24" s="287"/>
      <c r="F24" s="287"/>
    </row>
    <row r="25" spans="1:6" ht="38.25" customHeight="1">
      <c r="A25" s="243" t="s">
        <v>167</v>
      </c>
      <c r="B25" s="243"/>
      <c r="C25" s="243"/>
      <c r="D25" s="243"/>
      <c r="E25" s="243"/>
      <c r="F25" s="243"/>
    </row>
  </sheetData>
  <mergeCells count="28">
    <mergeCell ref="A25:F25"/>
    <mergeCell ref="A14:A15"/>
    <mergeCell ref="D1:F1"/>
    <mergeCell ref="C5:F6"/>
    <mergeCell ref="B5:B6"/>
    <mergeCell ref="A5:A6"/>
    <mergeCell ref="A2:F2"/>
    <mergeCell ref="A3:F3"/>
    <mergeCell ref="A4:F4"/>
    <mergeCell ref="C24:F24"/>
    <mergeCell ref="C18:F18"/>
    <mergeCell ref="C16:F16"/>
    <mergeCell ref="C17:F17"/>
    <mergeCell ref="C19:F19"/>
    <mergeCell ref="C21:F21"/>
    <mergeCell ref="C9:F9"/>
    <mergeCell ref="C7:F7"/>
    <mergeCell ref="C8:F8"/>
    <mergeCell ref="C10:F10"/>
    <mergeCell ref="C11:F11"/>
    <mergeCell ref="C22:F22"/>
    <mergeCell ref="C23:F23"/>
    <mergeCell ref="C20:F20"/>
    <mergeCell ref="A11:A12"/>
    <mergeCell ref="C14:F14"/>
    <mergeCell ref="C12:F12"/>
    <mergeCell ref="C13:F13"/>
    <mergeCell ref="C15:F15"/>
  </mergeCells>
  <printOptions horizontalCentered="1"/>
  <pageMargins left="0.35433070866141736" right="0.23622047244094491" top="0.35433070866141736" bottom="0.31496062992125984" header="0.23622047244094491" footer="0.23622047244094491"/>
  <pageSetup paperSize="9"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4" zoomScale="90" zoomScaleNormal="90" workbookViewId="0">
      <selection activeCell="D34" sqref="D34"/>
    </sheetView>
  </sheetViews>
  <sheetFormatPr defaultRowHeight="15"/>
  <cols>
    <col min="1" max="1" width="25.125" customWidth="1"/>
    <col min="2" max="2" width="23" customWidth="1"/>
    <col min="3" max="3" width="16" customWidth="1"/>
    <col min="4" max="4" width="14.5" customWidth="1"/>
    <col min="5" max="5" width="10.875" customWidth="1"/>
    <col min="6" max="6" width="11.375" bestFit="1" customWidth="1"/>
    <col min="7" max="8" width="10.375" bestFit="1" customWidth="1"/>
  </cols>
  <sheetData>
    <row r="1" spans="1:8" s="1" customFormat="1" ht="33" customHeight="1">
      <c r="A1" s="58"/>
      <c r="B1" s="6"/>
      <c r="C1" s="56"/>
      <c r="D1" s="303" t="s">
        <v>101</v>
      </c>
      <c r="E1" s="303"/>
      <c r="F1" s="40"/>
    </row>
    <row r="2" spans="1:8" s="8" customFormat="1" ht="39" customHeight="1">
      <c r="A2" s="190" t="s">
        <v>1</v>
      </c>
      <c r="B2" s="190"/>
      <c r="C2" s="190"/>
      <c r="D2" s="190"/>
      <c r="E2" s="190"/>
    </row>
    <row r="3" spans="1:8" s="8" customFormat="1" ht="39" customHeight="1">
      <c r="A3" s="190" t="s">
        <v>112</v>
      </c>
      <c r="B3" s="190"/>
      <c r="C3" s="190"/>
      <c r="D3" s="190"/>
      <c r="E3" s="190"/>
    </row>
    <row r="4" spans="1:8" s="8" customFormat="1" ht="39" customHeight="1" thickBot="1">
      <c r="A4" s="187" t="s">
        <v>125</v>
      </c>
      <c r="B4" s="187"/>
      <c r="C4" s="187"/>
      <c r="D4" s="187"/>
      <c r="E4" s="187"/>
    </row>
    <row r="5" spans="1:8" s="11" customFormat="1" ht="20.25" customHeight="1">
      <c r="A5" s="209" t="s">
        <v>110</v>
      </c>
      <c r="B5" s="210" t="s">
        <v>111</v>
      </c>
      <c r="C5" s="210" t="s">
        <v>0</v>
      </c>
      <c r="D5" s="210"/>
      <c r="E5" s="211"/>
    </row>
    <row r="6" spans="1:8" s="11" customFormat="1" ht="11.25" customHeight="1" thickBot="1">
      <c r="A6" s="212"/>
      <c r="B6" s="213"/>
      <c r="C6" s="213"/>
      <c r="D6" s="213"/>
      <c r="E6" s="214"/>
    </row>
    <row r="7" spans="1:8" s="1" customFormat="1" ht="21" customHeight="1">
      <c r="A7" s="301">
        <v>7708066672</v>
      </c>
      <c r="B7" s="300">
        <v>7996800000</v>
      </c>
      <c r="C7" s="292" t="s">
        <v>61</v>
      </c>
      <c r="D7" s="292"/>
      <c r="E7" s="293"/>
    </row>
    <row r="8" spans="1:8" s="1" customFormat="1" ht="35.25" customHeight="1">
      <c r="A8" s="271"/>
      <c r="B8" s="296"/>
      <c r="C8" s="233"/>
      <c r="D8" s="233"/>
      <c r="E8" s="234"/>
    </row>
    <row r="9" spans="1:8" s="1" customFormat="1" ht="18.75" customHeight="1">
      <c r="A9" s="271">
        <v>44159412</v>
      </c>
      <c r="B9" s="296"/>
      <c r="C9" s="229" t="s">
        <v>62</v>
      </c>
      <c r="D9" s="229"/>
      <c r="E9" s="230"/>
    </row>
    <row r="10" spans="1:8" s="1" customFormat="1" ht="23.25" customHeight="1">
      <c r="A10" s="271"/>
      <c r="B10" s="296"/>
      <c r="C10" s="229"/>
      <c r="D10" s="229"/>
      <c r="E10" s="230"/>
      <c r="F10" s="15"/>
      <c r="G10" s="14"/>
      <c r="H10" s="15"/>
    </row>
    <row r="11" spans="1:8" s="1" customFormat="1" ht="18.75" customHeight="1">
      <c r="A11" s="271">
        <v>2127074471</v>
      </c>
      <c r="B11" s="296">
        <v>1512000000</v>
      </c>
      <c r="C11" s="229" t="s">
        <v>28</v>
      </c>
      <c r="D11" s="229"/>
      <c r="E11" s="230"/>
    </row>
    <row r="12" spans="1:8" s="1" customFormat="1" ht="23.25" customHeight="1">
      <c r="A12" s="271"/>
      <c r="B12" s="296"/>
      <c r="C12" s="229"/>
      <c r="D12" s="229"/>
      <c r="E12" s="230"/>
      <c r="F12" s="15"/>
      <c r="G12" s="14"/>
      <c r="H12" s="15"/>
    </row>
    <row r="13" spans="1:8" s="1" customFormat="1" ht="16.5" customHeight="1">
      <c r="A13" s="271">
        <v>1940882201</v>
      </c>
      <c r="B13" s="296">
        <v>2175984000</v>
      </c>
      <c r="C13" s="229" t="s">
        <v>55</v>
      </c>
      <c r="D13" s="229"/>
      <c r="E13" s="230"/>
    </row>
    <row r="14" spans="1:8" s="1" customFormat="1" ht="23.25" customHeight="1">
      <c r="A14" s="271"/>
      <c r="B14" s="296"/>
      <c r="C14" s="229"/>
      <c r="D14" s="229"/>
      <c r="E14" s="230"/>
      <c r="F14" s="16"/>
    </row>
    <row r="15" spans="1:8" s="1" customFormat="1" ht="16.5" customHeight="1">
      <c r="A15" s="271">
        <v>290981996</v>
      </c>
      <c r="B15" s="296"/>
      <c r="C15" s="229" t="s">
        <v>54</v>
      </c>
      <c r="D15" s="229"/>
      <c r="E15" s="230"/>
    </row>
    <row r="16" spans="1:8" s="1" customFormat="1" ht="23.25" customHeight="1">
      <c r="A16" s="271"/>
      <c r="B16" s="296"/>
      <c r="C16" s="229"/>
      <c r="D16" s="229"/>
      <c r="E16" s="230"/>
      <c r="F16" s="16"/>
    </row>
    <row r="17" spans="1:5" s="1" customFormat="1" ht="18" customHeight="1">
      <c r="A17" s="271">
        <v>575229032</v>
      </c>
      <c r="B17" s="296">
        <v>633600000</v>
      </c>
      <c r="C17" s="229" t="s">
        <v>56</v>
      </c>
      <c r="D17" s="229"/>
      <c r="E17" s="230"/>
    </row>
    <row r="18" spans="1:5" s="1" customFormat="1" ht="24.75" customHeight="1">
      <c r="A18" s="271"/>
      <c r="B18" s="296"/>
      <c r="C18" s="229"/>
      <c r="D18" s="229"/>
      <c r="E18" s="230"/>
    </row>
    <row r="19" spans="1:5" s="1" customFormat="1" ht="17.25" customHeight="1">
      <c r="A19" s="271">
        <v>895499788</v>
      </c>
      <c r="B19" s="296">
        <v>2365116000</v>
      </c>
      <c r="C19" s="229" t="s">
        <v>57</v>
      </c>
      <c r="D19" s="229"/>
      <c r="E19" s="230"/>
    </row>
    <row r="20" spans="1:5" s="1" customFormat="1" ht="21.75" customHeight="1">
      <c r="A20" s="271"/>
      <c r="B20" s="296"/>
      <c r="C20" s="229"/>
      <c r="D20" s="229"/>
      <c r="E20" s="230"/>
    </row>
    <row r="21" spans="1:5" s="1" customFormat="1" ht="18" customHeight="1">
      <c r="A21" s="271">
        <v>561330426</v>
      </c>
      <c r="B21" s="296"/>
      <c r="C21" s="229" t="s">
        <v>58</v>
      </c>
      <c r="D21" s="229"/>
      <c r="E21" s="230"/>
    </row>
    <row r="22" spans="1:5" s="1" customFormat="1" ht="21.75" customHeight="1">
      <c r="A22" s="271"/>
      <c r="B22" s="296"/>
      <c r="C22" s="229"/>
      <c r="D22" s="229"/>
      <c r="E22" s="230"/>
    </row>
    <row r="23" spans="1:5" s="1" customFormat="1" ht="18" customHeight="1">
      <c r="A23" s="271">
        <v>153918170</v>
      </c>
      <c r="B23" s="296"/>
      <c r="C23" s="229" t="s">
        <v>59</v>
      </c>
      <c r="D23" s="229"/>
      <c r="E23" s="230"/>
    </row>
    <row r="24" spans="1:5" s="1" customFormat="1" ht="24" customHeight="1">
      <c r="A24" s="271"/>
      <c r="B24" s="296"/>
      <c r="C24" s="229"/>
      <c r="D24" s="229"/>
      <c r="E24" s="230"/>
    </row>
    <row r="25" spans="1:5" s="1" customFormat="1" ht="16.5" customHeight="1">
      <c r="A25" s="271">
        <v>504500000</v>
      </c>
      <c r="B25" s="296"/>
      <c r="C25" s="229" t="s">
        <v>60</v>
      </c>
      <c r="D25" s="229"/>
      <c r="E25" s="230"/>
    </row>
    <row r="26" spans="1:5" s="1" customFormat="1" ht="22.5" customHeight="1" thickBot="1">
      <c r="A26" s="302"/>
      <c r="B26" s="299"/>
      <c r="C26" s="297"/>
      <c r="D26" s="297"/>
      <c r="E26" s="298"/>
    </row>
    <row r="27" spans="1:5" s="1" customFormat="1" ht="46.5" customHeight="1" thickBot="1">
      <c r="A27" s="90">
        <f>SUM(A7:A26)</f>
        <v>14801642168</v>
      </c>
      <c r="B27" s="91">
        <f>SUM(B7:B26)</f>
        <v>14683500000</v>
      </c>
      <c r="C27" s="294" t="s">
        <v>21</v>
      </c>
      <c r="D27" s="294"/>
      <c r="E27" s="295"/>
    </row>
    <row r="28" spans="1:5" ht="23.25" customHeight="1">
      <c r="B28" s="290"/>
      <c r="C28" s="290"/>
      <c r="D28" s="290"/>
      <c r="E28" s="290"/>
    </row>
    <row r="29" spans="1:5">
      <c r="B29" s="291"/>
      <c r="C29" s="291"/>
      <c r="D29" s="291"/>
      <c r="E29" s="291"/>
    </row>
    <row r="30" spans="1:5">
      <c r="B30" s="17"/>
    </row>
  </sheetData>
  <mergeCells count="35">
    <mergeCell ref="D1:E1"/>
    <mergeCell ref="A2:E2"/>
    <mergeCell ref="A3:E3"/>
    <mergeCell ref="A4:E4"/>
    <mergeCell ref="B13:B16"/>
    <mergeCell ref="A5:A6"/>
    <mergeCell ref="C13:E14"/>
    <mergeCell ref="B19:B26"/>
    <mergeCell ref="B7:B10"/>
    <mergeCell ref="A17:A18"/>
    <mergeCell ref="A9:A10"/>
    <mergeCell ref="A19:A20"/>
    <mergeCell ref="A21:A22"/>
    <mergeCell ref="A23:A24"/>
    <mergeCell ref="A7:A8"/>
    <mergeCell ref="A11:A12"/>
    <mergeCell ref="A13:A14"/>
    <mergeCell ref="A15:A16"/>
    <mergeCell ref="A25:A26"/>
    <mergeCell ref="B28:E28"/>
    <mergeCell ref="B29:E29"/>
    <mergeCell ref="C5:E6"/>
    <mergeCell ref="B5:B6"/>
    <mergeCell ref="C7:E8"/>
    <mergeCell ref="C27:E27"/>
    <mergeCell ref="C11:E12"/>
    <mergeCell ref="B11:B12"/>
    <mergeCell ref="C25:E26"/>
    <mergeCell ref="C21:E22"/>
    <mergeCell ref="C23:E24"/>
    <mergeCell ref="C19:E20"/>
    <mergeCell ref="C15:E16"/>
    <mergeCell ref="B17:B18"/>
    <mergeCell ref="C17:E18"/>
    <mergeCell ref="C9:E10"/>
  </mergeCells>
  <printOptions horizontalCentered="1"/>
  <pageMargins left="0.6692913385826772" right="0.51181102362204722" top="0.70866141732283472" bottom="0.31496062992125984" header="0.23622047244094491" footer="0.23622047244094491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90" zoomScaleNormal="90" workbookViewId="0">
      <selection activeCell="A2" sqref="A2:K2"/>
    </sheetView>
  </sheetViews>
  <sheetFormatPr defaultRowHeight="15"/>
  <cols>
    <col min="1" max="1" width="25" customWidth="1"/>
    <col min="2" max="2" width="25.375" customWidth="1"/>
    <col min="3" max="3" width="10.25" customWidth="1"/>
  </cols>
  <sheetData>
    <row r="1" spans="1:8" s="5" customFormat="1" ht="22.5" customHeight="1">
      <c r="A1" s="6"/>
      <c r="B1" s="6"/>
      <c r="C1" s="6"/>
      <c r="D1" s="6"/>
      <c r="E1" s="56"/>
      <c r="F1" s="56"/>
      <c r="G1" s="56"/>
      <c r="H1" s="57" t="s">
        <v>4</v>
      </c>
    </row>
    <row r="2" spans="1:8" s="8" customFormat="1" ht="31.5" customHeight="1">
      <c r="A2" s="190" t="s">
        <v>1</v>
      </c>
      <c r="B2" s="190"/>
      <c r="C2" s="190"/>
      <c r="D2" s="190"/>
      <c r="E2" s="190"/>
      <c r="F2" s="190"/>
      <c r="G2" s="190"/>
      <c r="H2" s="190"/>
    </row>
    <row r="3" spans="1:8" s="8" customFormat="1" ht="28.5" customHeight="1">
      <c r="A3" s="190" t="s">
        <v>124</v>
      </c>
      <c r="B3" s="190"/>
      <c r="C3" s="190"/>
      <c r="D3" s="190"/>
      <c r="E3" s="190"/>
      <c r="F3" s="190"/>
      <c r="G3" s="190"/>
      <c r="H3" s="190"/>
    </row>
    <row r="4" spans="1:8" s="8" customFormat="1" ht="27.75" customHeight="1" thickBot="1">
      <c r="A4" s="187" t="s">
        <v>125</v>
      </c>
      <c r="B4" s="187"/>
      <c r="C4" s="187"/>
      <c r="D4" s="187"/>
      <c r="E4" s="187"/>
      <c r="F4" s="187"/>
      <c r="G4" s="187"/>
      <c r="H4" s="187"/>
    </row>
    <row r="5" spans="1:8" s="1" customFormat="1" ht="0.75" customHeight="1">
      <c r="A5" s="209" t="s">
        <v>135</v>
      </c>
      <c r="B5" s="98"/>
      <c r="C5" s="210" t="s">
        <v>7</v>
      </c>
      <c r="D5" s="210" t="s">
        <v>0</v>
      </c>
      <c r="E5" s="210"/>
      <c r="F5" s="210"/>
      <c r="G5" s="210"/>
      <c r="H5" s="211"/>
    </row>
    <row r="6" spans="1:8" s="1" customFormat="1" ht="47.25" customHeight="1" thickBot="1">
      <c r="A6" s="212"/>
      <c r="B6" s="99" t="s">
        <v>132</v>
      </c>
      <c r="C6" s="213"/>
      <c r="D6" s="213"/>
      <c r="E6" s="213"/>
      <c r="F6" s="213"/>
      <c r="G6" s="213"/>
      <c r="H6" s="214"/>
    </row>
    <row r="7" spans="1:8" s="1" customFormat="1" ht="57" customHeight="1">
      <c r="A7" s="88">
        <f>حقوق!A27</f>
        <v>14801642168</v>
      </c>
      <c r="B7" s="89">
        <f>حقوق!B27</f>
        <v>14683500000</v>
      </c>
      <c r="C7" s="100" t="s">
        <v>37</v>
      </c>
      <c r="D7" s="307" t="s">
        <v>22</v>
      </c>
      <c r="E7" s="308"/>
      <c r="F7" s="308"/>
      <c r="G7" s="308"/>
      <c r="H7" s="309"/>
    </row>
    <row r="8" spans="1:8" s="1" customFormat="1" ht="57" customHeight="1" thickBot="1">
      <c r="A8" s="101">
        <f>'هزینه اداری'!A24</f>
        <v>3111447425</v>
      </c>
      <c r="B8" s="102">
        <f>'هزینه اداری'!B24</f>
        <v>5114000000</v>
      </c>
      <c r="C8" s="103" t="s">
        <v>38</v>
      </c>
      <c r="D8" s="310" t="s">
        <v>53</v>
      </c>
      <c r="E8" s="311"/>
      <c r="F8" s="311"/>
      <c r="G8" s="311"/>
      <c r="H8" s="312"/>
    </row>
    <row r="9" spans="1:8" s="1" customFormat="1" ht="44.25" customHeight="1" thickBot="1">
      <c r="A9" s="70">
        <f>SUM(A7:A8)</f>
        <v>17913089593</v>
      </c>
      <c r="B9" s="71">
        <f>SUM(B7:B8)</f>
        <v>19797500000</v>
      </c>
      <c r="C9" s="104"/>
      <c r="D9" s="304" t="s">
        <v>21</v>
      </c>
      <c r="E9" s="305"/>
      <c r="F9" s="305"/>
      <c r="G9" s="305"/>
      <c r="H9" s="306"/>
    </row>
  </sheetData>
  <mergeCells count="9">
    <mergeCell ref="A2:H2"/>
    <mergeCell ref="A3:H3"/>
    <mergeCell ref="A4:H4"/>
    <mergeCell ref="D9:H9"/>
    <mergeCell ref="D7:H7"/>
    <mergeCell ref="D8:H8"/>
    <mergeCell ref="A5:A6"/>
    <mergeCell ref="C5:C6"/>
    <mergeCell ref="D5:H6"/>
  </mergeCells>
  <pageMargins left="1.88" right="0.70866141732283472" top="1.25" bottom="0.31" header="1.43" footer="0.23622047244094491"/>
  <pageSetup paperSize="9"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opLeftCell="B4" zoomScale="80" zoomScaleNormal="80" workbookViewId="0">
      <selection activeCell="B4" sqref="B4:H4"/>
    </sheetView>
  </sheetViews>
  <sheetFormatPr defaultRowHeight="15"/>
  <cols>
    <col min="1" max="1" width="1.75" hidden="1" customWidth="1"/>
    <col min="2" max="2" width="19.125" customWidth="1"/>
    <col min="3" max="3" width="19.875" customWidth="1"/>
    <col min="4" max="4" width="12.875" style="9" customWidth="1"/>
    <col min="5" max="5" width="13.125" customWidth="1"/>
    <col min="6" max="6" width="37.5" customWidth="1"/>
    <col min="7" max="7" width="9.375" customWidth="1"/>
    <col min="8" max="8" width="36.75" customWidth="1"/>
  </cols>
  <sheetData>
    <row r="1" spans="1:8" ht="24" customHeight="1">
      <c r="H1" s="55" t="s">
        <v>100</v>
      </c>
    </row>
    <row r="2" spans="1:8" ht="30" customHeight="1">
      <c r="A2" s="44"/>
      <c r="B2" s="190" t="s">
        <v>1</v>
      </c>
      <c r="C2" s="190"/>
      <c r="D2" s="190"/>
      <c r="E2" s="190"/>
      <c r="F2" s="190"/>
      <c r="G2" s="190"/>
      <c r="H2" s="190"/>
    </row>
    <row r="3" spans="1:8" ht="26.25" customHeight="1">
      <c r="A3" s="8"/>
      <c r="B3" s="190" t="s">
        <v>121</v>
      </c>
      <c r="C3" s="190"/>
      <c r="D3" s="190"/>
      <c r="E3" s="190"/>
      <c r="F3" s="190"/>
      <c r="G3" s="190"/>
      <c r="H3" s="190"/>
    </row>
    <row r="4" spans="1:8" ht="26.25" customHeight="1" thickBot="1">
      <c r="A4" s="45"/>
      <c r="B4" s="187" t="s">
        <v>125</v>
      </c>
      <c r="C4" s="187"/>
      <c r="D4" s="187"/>
      <c r="E4" s="187"/>
      <c r="F4" s="187"/>
      <c r="G4" s="187"/>
      <c r="H4" s="187"/>
    </row>
    <row r="5" spans="1:8" s="10" customFormat="1" ht="22.5" customHeight="1">
      <c r="A5" s="49"/>
      <c r="B5" s="209" t="s">
        <v>129</v>
      </c>
      <c r="C5" s="314" t="s">
        <v>130</v>
      </c>
      <c r="D5" s="210" t="s">
        <v>0</v>
      </c>
      <c r="E5" s="210"/>
      <c r="F5" s="210"/>
      <c r="G5" s="210"/>
      <c r="H5" s="211"/>
    </row>
    <row r="6" spans="1:8" ht="18.75" customHeight="1" thickBot="1">
      <c r="A6" s="50"/>
      <c r="B6" s="338"/>
      <c r="C6" s="337"/>
      <c r="D6" s="321"/>
      <c r="E6" s="321"/>
      <c r="F6" s="321"/>
      <c r="G6" s="321"/>
      <c r="H6" s="322"/>
    </row>
    <row r="7" spans="1:8" ht="28.5" customHeight="1">
      <c r="A7" s="154"/>
      <c r="B7" s="138" t="s">
        <v>180</v>
      </c>
      <c r="C7" s="156">
        <v>1000000</v>
      </c>
      <c r="D7" s="210" t="s">
        <v>178</v>
      </c>
      <c r="E7" s="210"/>
      <c r="F7" s="210"/>
      <c r="G7" s="332" t="s">
        <v>177</v>
      </c>
      <c r="H7" s="260"/>
    </row>
    <row r="8" spans="1:8" ht="23.25" customHeight="1">
      <c r="A8" s="154"/>
      <c r="B8" s="140">
        <v>0</v>
      </c>
      <c r="C8" s="155">
        <v>50000000</v>
      </c>
      <c r="D8" s="264" t="s">
        <v>179</v>
      </c>
      <c r="E8" s="264"/>
      <c r="F8" s="264"/>
      <c r="G8" s="333"/>
      <c r="H8" s="334"/>
    </row>
    <row r="9" spans="1:8" ht="36.75" customHeight="1">
      <c r="A9" s="41"/>
      <c r="B9" s="144">
        <v>2606000000</v>
      </c>
      <c r="C9" s="147">
        <v>3120000000</v>
      </c>
      <c r="D9" s="264" t="s">
        <v>5</v>
      </c>
      <c r="E9" s="264"/>
      <c r="F9" s="264"/>
      <c r="G9" s="333"/>
      <c r="H9" s="334"/>
    </row>
    <row r="10" spans="1:8" ht="36.75" customHeight="1">
      <c r="A10" s="43"/>
      <c r="B10" s="144">
        <v>1282250000</v>
      </c>
      <c r="C10" s="147">
        <v>3600000000</v>
      </c>
      <c r="D10" s="264" t="s">
        <v>6</v>
      </c>
      <c r="E10" s="264"/>
      <c r="F10" s="264"/>
      <c r="G10" s="333"/>
      <c r="H10" s="334"/>
    </row>
    <row r="11" spans="1:8" ht="36.75" customHeight="1" thickBot="1">
      <c r="A11" s="43"/>
      <c r="B11" s="146">
        <v>242600000</v>
      </c>
      <c r="C11" s="67">
        <v>450000000</v>
      </c>
      <c r="D11" s="213" t="s">
        <v>29</v>
      </c>
      <c r="E11" s="213"/>
      <c r="F11" s="213"/>
      <c r="G11" s="335"/>
      <c r="H11" s="261"/>
    </row>
    <row r="12" spans="1:8" ht="32.25" customHeight="1">
      <c r="A12" s="43"/>
      <c r="B12" s="145">
        <v>220000000</v>
      </c>
      <c r="C12" s="148">
        <v>500000000</v>
      </c>
      <c r="D12" s="314" t="s">
        <v>71</v>
      </c>
      <c r="E12" s="314"/>
      <c r="F12" s="314"/>
      <c r="G12" s="314" t="s">
        <v>50</v>
      </c>
      <c r="H12" s="315"/>
    </row>
    <row r="13" spans="1:8" ht="30.75" customHeight="1" thickBot="1">
      <c r="A13" s="43"/>
      <c r="B13" s="146">
        <v>87700000</v>
      </c>
      <c r="C13" s="67">
        <v>200000000</v>
      </c>
      <c r="D13" s="240" t="s">
        <v>72</v>
      </c>
      <c r="E13" s="240"/>
      <c r="F13" s="240"/>
      <c r="G13" s="240"/>
      <c r="H13" s="241"/>
    </row>
    <row r="14" spans="1:8" ht="16.5" customHeight="1">
      <c r="A14" s="47"/>
      <c r="B14" s="285">
        <v>6518999147</v>
      </c>
      <c r="C14" s="336">
        <v>13500000000</v>
      </c>
      <c r="D14" s="210" t="s">
        <v>17</v>
      </c>
      <c r="E14" s="210"/>
      <c r="F14" s="210"/>
      <c r="G14" s="314" t="s">
        <v>74</v>
      </c>
      <c r="H14" s="315"/>
    </row>
    <row r="15" spans="1:8" ht="18.75" customHeight="1">
      <c r="A15" s="47"/>
      <c r="B15" s="271"/>
      <c r="C15" s="318"/>
      <c r="D15" s="264"/>
      <c r="E15" s="264"/>
      <c r="F15" s="264"/>
      <c r="G15" s="263"/>
      <c r="H15" s="317"/>
    </row>
    <row r="16" spans="1:8" ht="27.75" customHeight="1">
      <c r="A16" s="43"/>
      <c r="B16" s="64">
        <v>2059349274</v>
      </c>
      <c r="C16" s="65">
        <v>2500000000</v>
      </c>
      <c r="D16" s="264" t="s">
        <v>16</v>
      </c>
      <c r="E16" s="264"/>
      <c r="F16" s="264"/>
      <c r="G16" s="263"/>
      <c r="H16" s="317"/>
    </row>
    <row r="17" spans="1:8" ht="14.25" customHeight="1">
      <c r="A17" s="313"/>
      <c r="B17" s="271">
        <v>105189221</v>
      </c>
      <c r="C17" s="318">
        <v>60000000</v>
      </c>
      <c r="D17" s="264" t="s">
        <v>47</v>
      </c>
      <c r="E17" s="264"/>
      <c r="F17" s="264"/>
      <c r="G17" s="263"/>
      <c r="H17" s="317"/>
    </row>
    <row r="18" spans="1:8" ht="17.25" customHeight="1">
      <c r="A18" s="313"/>
      <c r="B18" s="271"/>
      <c r="C18" s="318"/>
      <c r="D18" s="264"/>
      <c r="E18" s="264"/>
      <c r="F18" s="264"/>
      <c r="G18" s="263"/>
      <c r="H18" s="317"/>
    </row>
    <row r="19" spans="1:8" ht="18" customHeight="1">
      <c r="A19" s="313"/>
      <c r="B19" s="271">
        <v>2665436954</v>
      </c>
      <c r="C19" s="318">
        <v>2500000000</v>
      </c>
      <c r="D19" s="323" t="s">
        <v>40</v>
      </c>
      <c r="E19" s="324"/>
      <c r="F19" s="325"/>
      <c r="G19" s="263"/>
      <c r="H19" s="317"/>
    </row>
    <row r="20" spans="1:8" ht="20.25" customHeight="1">
      <c r="A20" s="313"/>
      <c r="B20" s="271"/>
      <c r="C20" s="318"/>
      <c r="D20" s="326"/>
      <c r="E20" s="327"/>
      <c r="F20" s="328"/>
      <c r="G20" s="263"/>
      <c r="H20" s="317"/>
    </row>
    <row r="21" spans="1:8" ht="18" customHeight="1">
      <c r="A21" s="313"/>
      <c r="B21" s="271"/>
      <c r="C21" s="318"/>
      <c r="D21" s="329"/>
      <c r="E21" s="330"/>
      <c r="F21" s="331"/>
      <c r="G21" s="263"/>
      <c r="H21" s="317"/>
    </row>
    <row r="22" spans="1:8" ht="13.5" customHeight="1">
      <c r="A22" s="47"/>
      <c r="B22" s="271">
        <v>1138650000</v>
      </c>
      <c r="C22" s="318">
        <v>2016000000</v>
      </c>
      <c r="D22" s="263" t="s">
        <v>41</v>
      </c>
      <c r="E22" s="263"/>
      <c r="F22" s="263"/>
      <c r="G22" s="263"/>
      <c r="H22" s="317"/>
    </row>
    <row r="23" spans="1:8" ht="26.25" customHeight="1">
      <c r="A23" s="47"/>
      <c r="B23" s="271"/>
      <c r="C23" s="318"/>
      <c r="D23" s="263"/>
      <c r="E23" s="263"/>
      <c r="F23" s="263"/>
      <c r="G23" s="263"/>
      <c r="H23" s="317"/>
    </row>
    <row r="24" spans="1:8" ht="14.25" customHeight="1">
      <c r="A24" s="313"/>
      <c r="B24" s="271">
        <v>1593912350</v>
      </c>
      <c r="C24" s="318">
        <v>1050000000</v>
      </c>
      <c r="D24" s="263" t="s">
        <v>42</v>
      </c>
      <c r="E24" s="263"/>
      <c r="F24" s="263"/>
      <c r="G24" s="263"/>
      <c r="H24" s="317"/>
    </row>
    <row r="25" spans="1:8" ht="23.25" customHeight="1">
      <c r="A25" s="313"/>
      <c r="B25" s="271"/>
      <c r="C25" s="318"/>
      <c r="D25" s="263"/>
      <c r="E25" s="263"/>
      <c r="F25" s="263"/>
      <c r="G25" s="263"/>
      <c r="H25" s="317"/>
    </row>
    <row r="26" spans="1:8" ht="14.25" customHeight="1">
      <c r="A26" s="313"/>
      <c r="B26" s="271">
        <v>0</v>
      </c>
      <c r="C26" s="318">
        <v>1000000000</v>
      </c>
      <c r="D26" s="264" t="s">
        <v>90</v>
      </c>
      <c r="E26" s="264"/>
      <c r="F26" s="264"/>
      <c r="G26" s="263"/>
      <c r="H26" s="317"/>
    </row>
    <row r="27" spans="1:8" ht="21" customHeight="1">
      <c r="A27" s="313"/>
      <c r="B27" s="271"/>
      <c r="C27" s="318"/>
      <c r="D27" s="264"/>
      <c r="E27" s="264"/>
      <c r="F27" s="264"/>
      <c r="G27" s="263"/>
      <c r="H27" s="317"/>
    </row>
    <row r="28" spans="1:8" ht="14.25" customHeight="1">
      <c r="A28" s="47"/>
      <c r="B28" s="271">
        <v>337747134</v>
      </c>
      <c r="C28" s="318">
        <v>210000000</v>
      </c>
      <c r="D28" s="263" t="s">
        <v>43</v>
      </c>
      <c r="E28" s="263"/>
      <c r="F28" s="263"/>
      <c r="G28" s="263"/>
      <c r="H28" s="317"/>
    </row>
    <row r="29" spans="1:8" ht="24" customHeight="1">
      <c r="A29" s="47"/>
      <c r="B29" s="271"/>
      <c r="C29" s="318"/>
      <c r="D29" s="263"/>
      <c r="E29" s="263"/>
      <c r="F29" s="263"/>
      <c r="G29" s="263"/>
      <c r="H29" s="317"/>
    </row>
    <row r="30" spans="1:8" ht="18" customHeight="1">
      <c r="A30" s="313"/>
      <c r="B30" s="271">
        <v>3390530648</v>
      </c>
      <c r="C30" s="318">
        <v>8100000000</v>
      </c>
      <c r="D30" s="264" t="s">
        <v>75</v>
      </c>
      <c r="E30" s="264"/>
      <c r="F30" s="264"/>
      <c r="G30" s="263"/>
      <c r="H30" s="317"/>
    </row>
    <row r="31" spans="1:8" ht="22.5" customHeight="1">
      <c r="A31" s="313"/>
      <c r="B31" s="271"/>
      <c r="C31" s="318"/>
      <c r="D31" s="264"/>
      <c r="E31" s="264"/>
      <c r="F31" s="264"/>
      <c r="G31" s="263"/>
      <c r="H31" s="317"/>
    </row>
    <row r="32" spans="1:8" ht="39" customHeight="1" thickBot="1">
      <c r="A32" s="42"/>
      <c r="B32" s="66">
        <v>1015000331</v>
      </c>
      <c r="C32" s="67">
        <v>1600000000</v>
      </c>
      <c r="D32" s="213" t="s">
        <v>76</v>
      </c>
      <c r="E32" s="213"/>
      <c r="F32" s="213"/>
      <c r="G32" s="240"/>
      <c r="H32" s="241"/>
    </row>
    <row r="33" spans="1:8" ht="45.75" customHeight="1" thickBot="1">
      <c r="A33" s="46"/>
      <c r="B33" s="68">
        <f>SUM(B8:B32)</f>
        <v>23263365059</v>
      </c>
      <c r="C33" s="69">
        <f>SUM(C7:C32)</f>
        <v>40457000000</v>
      </c>
      <c r="D33" s="319" t="s">
        <v>20</v>
      </c>
      <c r="E33" s="319"/>
      <c r="F33" s="319"/>
      <c r="G33" s="319"/>
      <c r="H33" s="320"/>
    </row>
    <row r="34" spans="1:8" ht="17.25">
      <c r="A34" s="316"/>
      <c r="B34" s="316"/>
      <c r="C34" s="316"/>
      <c r="D34" s="316"/>
      <c r="E34" s="316"/>
      <c r="F34" s="316"/>
      <c r="G34" s="316"/>
      <c r="H34" s="316"/>
    </row>
  </sheetData>
  <mergeCells count="49">
    <mergeCell ref="B2:H2"/>
    <mergeCell ref="C5:C6"/>
    <mergeCell ref="B5:B6"/>
    <mergeCell ref="B3:H3"/>
    <mergeCell ref="B4:H4"/>
    <mergeCell ref="C30:C31"/>
    <mergeCell ref="B30:B31"/>
    <mergeCell ref="B14:B15"/>
    <mergeCell ref="C17:C18"/>
    <mergeCell ref="B17:B18"/>
    <mergeCell ref="C19:C21"/>
    <mergeCell ref="B19:B21"/>
    <mergeCell ref="C14:C15"/>
    <mergeCell ref="B22:B23"/>
    <mergeCell ref="C24:C25"/>
    <mergeCell ref="B24:B25"/>
    <mergeCell ref="C26:C27"/>
    <mergeCell ref="B26:B27"/>
    <mergeCell ref="C28:C29"/>
    <mergeCell ref="B28:B29"/>
    <mergeCell ref="D33:H33"/>
    <mergeCell ref="D16:F16"/>
    <mergeCell ref="D12:F12"/>
    <mergeCell ref="D5:H6"/>
    <mergeCell ref="D13:F13"/>
    <mergeCell ref="D9:F9"/>
    <mergeCell ref="D10:F10"/>
    <mergeCell ref="D11:F11"/>
    <mergeCell ref="D14:F15"/>
    <mergeCell ref="D19:F21"/>
    <mergeCell ref="D7:F7"/>
    <mergeCell ref="D8:F8"/>
    <mergeCell ref="G7:H11"/>
    <mergeCell ref="A19:A21"/>
    <mergeCell ref="D17:F18"/>
    <mergeCell ref="G12:H13"/>
    <mergeCell ref="A34:H34"/>
    <mergeCell ref="A24:A25"/>
    <mergeCell ref="D32:F32"/>
    <mergeCell ref="D30:F31"/>
    <mergeCell ref="A30:A31"/>
    <mergeCell ref="G14:H32"/>
    <mergeCell ref="A17:A18"/>
    <mergeCell ref="A26:A27"/>
    <mergeCell ref="D26:F27"/>
    <mergeCell ref="D22:F23"/>
    <mergeCell ref="D24:F25"/>
    <mergeCell ref="D28:F29"/>
    <mergeCell ref="C22:C23"/>
  </mergeCells>
  <printOptions horizontalCentered="1"/>
  <pageMargins left="0.9055118110236221" right="0.27559055118110237" top="0.19685039370078741" bottom="0.15748031496062992" header="0.19685039370078741" footer="0.15748031496062992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تعدیلات سنواتی</vt:lpstr>
      <vt:lpstr>داراييهاي غير منقول</vt:lpstr>
      <vt:lpstr>مخارج سرمایه ای</vt:lpstr>
      <vt:lpstr>غیر عملیاتی</vt:lpstr>
      <vt:lpstr>هزینه مالی</vt:lpstr>
      <vt:lpstr>هزینه اداری</vt:lpstr>
      <vt:lpstr>حقوق</vt:lpstr>
      <vt:lpstr>هزینه عملیاتی</vt:lpstr>
      <vt:lpstr>درآمد</vt:lpstr>
      <vt:lpstr>مازاد</vt:lpstr>
      <vt:lpstr>صفحه 1</vt:lpstr>
      <vt:lpstr>'هزینه مالی'!Print_Area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laeya</dc:creator>
  <cp:lastModifiedBy>maali2</cp:lastModifiedBy>
  <cp:lastPrinted>2017-05-07T13:06:27Z</cp:lastPrinted>
  <dcterms:created xsi:type="dcterms:W3CDTF">2009-12-26T11:26:51Z</dcterms:created>
  <dcterms:modified xsi:type="dcterms:W3CDTF">2017-05-09T07:18:36Z</dcterms:modified>
</cp:coreProperties>
</file>